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0496" windowHeight="8448" tabRatio="598" activeTab="2"/>
  </bookViews>
  <sheets>
    <sheet name="JURIDICA" sheetId="9" r:id="rId1"/>
    <sheet name=" HIJAS DE LA CARIDAD 32" sheetId="8" r:id="rId2"/>
    <sheet name="FINANCIERA" sheetId="10" r:id="rId3"/>
  </sheets>
  <calcPr calcId="152511"/>
</workbook>
</file>

<file path=xl/calcChain.xml><?xml version="1.0" encoding="utf-8"?>
<calcChain xmlns="http://schemas.openxmlformats.org/spreadsheetml/2006/main">
  <c r="C23" i="10" l="1"/>
  <c r="C22" i="10"/>
  <c r="C12" i="10"/>
  <c r="C13" i="10" s="1"/>
  <c r="F22" i="8" l="1"/>
  <c r="E22" i="8"/>
  <c r="D22" i="8"/>
  <c r="D41" i="8" l="1"/>
  <c r="E40" i="8" s="1"/>
  <c r="E24" i="8" l="1"/>
  <c r="E102" i="8" l="1"/>
  <c r="D125" i="8" s="1"/>
  <c r="F117" i="8"/>
  <c r="D126" i="8" s="1"/>
  <c r="E125" i="8" l="1"/>
</calcChain>
</file>

<file path=xl/sharedStrings.xml><?xml version="1.0" encoding="utf-8"?>
<sst xmlns="http://schemas.openxmlformats.org/spreadsheetml/2006/main" count="337" uniqueCount="217">
  <si>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</si>
  <si>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</si>
  <si>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</si>
  <si>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</si>
  <si>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</si>
  <si>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</si>
  <si>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</si>
  <si>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</si>
  <si>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</si>
  <si>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</si>
  <si>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</si>
  <si>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</si>
  <si>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</si>
  <si>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</si>
  <si>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</si>
  <si>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</si>
  <si>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</si>
  <si>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</si>
  <si>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</si>
  <si>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</si>
  <si>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</si>
  <si>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</si>
  <si>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</si>
  <si>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</si>
  <si>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</si>
  <si>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</si>
  <si>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</si>
  <si>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</si>
  <si>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</si>
  <si>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</si>
  <si>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</si>
  <si>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</si>
  <si>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</si>
  <si>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</si>
  <si>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</si>
  <si>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</si>
  <si>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</si>
  <si>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</si>
  <si>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</si>
  <si>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</si>
  <si>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</si>
  <si>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</si>
  <si>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</si>
  <si>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</si>
  <si>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</si>
  <si>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</si>
  <si>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</si>
  <si>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</si>
  <si>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</si>
  <si>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</si>
  <si>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</si>
  <si>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</si>
  <si>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</si>
  <si>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</si>
  <si>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</si>
  <si>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</si>
  <si>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</si>
  <si>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</si>
  <si>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</si>
  <si>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</si>
  <si>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</si>
  <si>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</si>
  <si>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</si>
  <si>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</si>
  <si>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</si>
  <si>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</si>
  <si>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</si>
  <si>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</si>
  <si>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</si>
  <si>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</si>
  <si>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</si>
  <si>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</si>
  <si>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</si>
  <si>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</si>
  <si>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</si>
  <si>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</si>
  <si>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</si>
  <si>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</si>
  <si>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</si>
  <si>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</si>
  <si>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</si>
  <si>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</si>
  <si>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</si>
  <si>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</si>
  <si>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</si>
  <si>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</si>
  <si>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</si>
  <si>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</si>
  <si>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</si>
  <si>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</si>
  <si>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</si>
  <si>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</si>
  <si>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</si>
  <si>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</si>
  <si>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</si>
  <si>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</si>
  <si>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</si>
  <si>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</si>
  <si>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</si>
  <si>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</si>
  <si>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</si>
  <si>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</si>
  <si>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</si>
  <si>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</si>
  <si>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</si>
  <si>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</si>
  <si>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</si>
  <si>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</si>
  <si>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</si>
  <si>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</si>
  <si>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</si>
  <si>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</si>
  <si>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</si>
  <si>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</si>
  <si>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</si>
  <si>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</si>
  <si>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</si>
  <si>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</si>
  <si>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</si>
  <si>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</si>
  <si>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</si>
  <si>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</si>
  <si>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</si>
  <si>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</si>
  <si>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</si>
  <si>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</si>
  <si>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</si>
  <si>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</si>
  <si>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</si>
  <si>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</si>
  <si>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</si>
  <si>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</si>
  <si>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</si>
  <si>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</si>
  <si>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</si>
  <si>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</si>
  <si>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</si>
  <si>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</si>
  <si>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</si>
  <si>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</si>
  <si>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</si>
  <si>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</si>
  <si>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</si>
  <si>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</si>
  <si>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</si>
  <si>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</si>
  <si>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</si>
  <si>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</si>
  <si>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</si>
  <si>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</si>
  <si>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</si>
  <si>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</si>
  <si>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</si>
  <si>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ICBF</t>
  </si>
  <si>
    <t xml:space="preserve"> </t>
  </si>
  <si>
    <t>MODALIDAD FAMILIAR</t>
  </si>
  <si>
    <t>FAMILIAR</t>
  </si>
  <si>
    <t>PSICOLOGA</t>
  </si>
  <si>
    <t>UNIVERSIDAD SURCOLOMBIANA</t>
  </si>
  <si>
    <t>COMUNIDAD HIJAS DE LA CARIDAD DE SAN VICENTE DE PAUL</t>
  </si>
  <si>
    <t xml:space="preserve">                                                                                                                                                                                                                                                                                                                                                                                                                                                                                                                                                                                                                                                                                          </t>
  </si>
  <si>
    <t>1. CRITERIOS HABILITANTESD</t>
  </si>
  <si>
    <t>el contrato se encuentra en ejecución  y se inicio el 1 de nov de 2014</t>
  </si>
  <si>
    <t xml:space="preserve">ERIKA OSPINA MONTOYA </t>
  </si>
  <si>
    <t>01/11/2014-15/12/2014</t>
  </si>
  <si>
    <t>COORDINADORA DEL CENTRO DE DESARROLLO INFANTIL MODALIDAD FAMILIAR SAN VICENTE</t>
  </si>
  <si>
    <t>LINDA MARITZA RAMIREZ POLANIA</t>
  </si>
  <si>
    <t>UNIVERSIDAD COOPERATIVA DE COLOMBIA</t>
  </si>
  <si>
    <t xml:space="preserve">LA PROFESIONAL SEGÚN SOPORTES, NO TIENE UN AÑO DE EXPERIENCIA COMO COORDINADORA EN PROGRAMAS O PROYECTOS PARA LA PRIMERA INFANCIA </t>
  </si>
  <si>
    <t xml:space="preserve">COORDINADORA DEL PROGRAMA DE ATENCION INTEGRAL A LA POBLACIÓN CON DISCAPACIDAD </t>
  </si>
  <si>
    <t xml:space="preserve">APOYO PSICOSOCIAL </t>
  </si>
  <si>
    <t>MARISOL NORIEGA VARGAS</t>
  </si>
  <si>
    <t xml:space="preserve">SECRETARIA DE GOBIERNO </t>
  </si>
  <si>
    <t>05/02/2013- 05/12/2003</t>
  </si>
  <si>
    <t xml:space="preserve">PRESTACIÓN DE SERVICIOS PROFESIONALES PSICOLOGÍA </t>
  </si>
  <si>
    <t>LISSET JOHANA TORRES MONTAÑA</t>
  </si>
  <si>
    <t>COLEGIO PIAGET DE NEIVA</t>
  </si>
  <si>
    <t>01/02/2001- 30/11/2011</t>
  </si>
  <si>
    <t>MARIA FERNANDA PASCUAS CUBILLOS</t>
  </si>
  <si>
    <t>COMFAMILIAR</t>
  </si>
  <si>
    <t>14/05/2012- 30/11/2012</t>
  </si>
  <si>
    <t xml:space="preserve">UNIVERSIDAD ANTONIO NARIÑO </t>
  </si>
  <si>
    <t xml:space="preserve">EDUCADOR FAMILIAR </t>
  </si>
  <si>
    <t>EMMA BIBIANA QUIMBAYA BERMUDEZ</t>
  </si>
  <si>
    <t>CIDEREH</t>
  </si>
  <si>
    <t>23/08/2009- 23/12/2009</t>
  </si>
  <si>
    <t>HIJAS DE LA CARIDAD DE SAN VICENTE DE PAUL</t>
  </si>
  <si>
    <t xml:space="preserve"> HIJAS DE LA CARIDAD DE SAN VICENTE DE PAUL</t>
  </si>
  <si>
    <t>CENTRO ZONAL NEIVA</t>
  </si>
  <si>
    <t xml:space="preserve">  </t>
  </si>
  <si>
    <t>0</t>
  </si>
  <si>
    <t>NO MPRESENTA TALENTO HUMANO PARA ESTE CARGO</t>
  </si>
  <si>
    <t>COORDINADOR GENERAL DEL PROYECTO POR CADA MIL CUPOS OFERTADOS O FRACIÓN INFERIOR</t>
  </si>
  <si>
    <t>SUBSANO</t>
  </si>
  <si>
    <t xml:space="preserve">FUNDACION DE REHABILITACION Y EDUCACIÓN ESPECIAL FUNREE
</t>
  </si>
  <si>
    <t>ABRIL DE 2008- 30/12/2011
FEBRERO DEL 2008 HASTA DICEMBRE DE 2011</t>
  </si>
  <si>
    <t>SECRETARIA DE EDUCACION DEL HUILA</t>
  </si>
  <si>
    <t>SECRETARIA DE EDUCACION DE NEIVA</t>
  </si>
  <si>
    <t>RESOLUCION 384 DEL 2005</t>
  </si>
  <si>
    <t>DECRETO No 1529 DE 2002</t>
  </si>
  <si>
    <t>A LA FECHA</t>
  </si>
  <si>
    <t>454</t>
  </si>
  <si>
    <t>60</t>
  </si>
  <si>
    <t>PROPONENTE No. 19- COMUNIDAD HIJAS DE LA CARIDAD DE SAN VICENTE DE PAUL</t>
  </si>
  <si>
    <t>1 a 3</t>
  </si>
  <si>
    <t>15 y 16</t>
  </si>
  <si>
    <t xml:space="preserve">se recibio como requisito a subsanar, por ello no cuenta con numero de  folio </t>
  </si>
  <si>
    <t>no aplica</t>
  </si>
  <si>
    <t>12 y 13</t>
  </si>
  <si>
    <t>10 y 11</t>
  </si>
  <si>
    <t>4 y 5</t>
  </si>
  <si>
    <t>860006696-3</t>
  </si>
  <si>
    <t>HUILA   32</t>
  </si>
  <si>
    <t>ATLANTICO   14</t>
  </si>
  <si>
    <t>NORTE DE SANTANDER   3</t>
  </si>
  <si>
    <t xml:space="preserve">CUMPLE </t>
  </si>
  <si>
    <t>EL PROPONENTE CUMPLE ___X___ NO CUMPLE 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</si>
</sst>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3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4" fillId="0" borderId="0" xfId="0" applyFont="1" applyFill="1" applyAlignment="1">
      <alignment horizontal="left" vertical="center" wrapText="1"/>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0" fontId="0" fillId="0" borderId="0" xfId="0" applyAlignment="1"/>
    <xf numFmtId="0" fontId="1" fillId="2" borderId="1" xfId="0" applyFont="1" applyFill="1" applyBorder="1" applyAlignment="1">
      <alignment wrapText="1"/>
    </xf>
    <xf numFmtId="0" fontId="9" fillId="0" borderId="8" xfId="0" applyFont="1" applyFill="1" applyBorder="1" applyAlignment="1" applyProtection="1">
      <protection locked="0"/>
    </xf>
    <xf numFmtId="0" fontId="12" fillId="0" borderId="0" xfId="0" applyFont="1" applyFill="1" applyBorder="1" applyAlignment="1" applyProtection="1">
      <protection locked="0"/>
    </xf>
    <xf numFmtId="0" fontId="9" fillId="2" borderId="1" xfId="0" applyFont="1" applyFill="1" applyBorder="1" applyAlignment="1">
      <alignment wrapText="1"/>
    </xf>
    <xf numFmtId="167" fontId="0" fillId="0" borderId="0" xfId="0" applyNumberFormat="1" applyBorder="1" applyAlignment="1"/>
    <xf numFmtId="167" fontId="0" fillId="0" borderId="0" xfId="0" applyNumberFormat="1" applyFill="1" applyBorder="1" applyAlignment="1"/>
    <xf numFmtId="0" fontId="1" fillId="2" borderId="1" xfId="0" applyFont="1" applyFill="1" applyBorder="1" applyAlignment="1"/>
    <xf numFmtId="0" fontId="1" fillId="2" borderId="11" xfId="0" applyFont="1" applyFill="1" applyBorder="1" applyAlignment="1">
      <alignment wrapText="1"/>
    </xf>
    <xf numFmtId="49" fontId="14" fillId="0" borderId="1" xfId="0" applyNumberFormat="1" applyFont="1" applyFill="1" applyBorder="1" applyAlignment="1" applyProtection="1">
      <alignment wrapText="1"/>
      <protection locked="0"/>
    </xf>
    <xf numFmtId="0" fontId="0" fillId="0" borderId="0" xfId="0" applyFill="1" applyAlignment="1"/>
    <xf numFmtId="0" fontId="1" fillId="0" borderId="1" xfId="0" applyFont="1" applyFill="1" applyBorder="1" applyAlignment="1"/>
    <xf numFmtId="0" fontId="1" fillId="2" borderId="16" xfId="0" applyFont="1" applyFill="1" applyBorder="1" applyAlignment="1"/>
    <xf numFmtId="0" fontId="0" fillId="0" borderId="2" xfId="0" applyBorder="1" applyAlignment="1"/>
    <xf numFmtId="0" fontId="0" fillId="0" borderId="3" xfId="0" applyBorder="1" applyAlignment="1"/>
    <xf numFmtId="0" fontId="6" fillId="2" borderId="1" xfId="0" applyFont="1" applyFill="1" applyBorder="1" applyAlignment="1">
      <alignment horizontal="center" wrapText="1"/>
    </xf>
    <xf numFmtId="0" fontId="0" fillId="0" borderId="1" xfId="0" applyBorder="1" applyAlignment="1">
      <alignment horizontal="center" wrapText="1"/>
    </xf>
    <xf numFmtId="17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14" fillId="0" borderId="0" xfId="0" applyFont="1" applyFill="1" applyAlignment="1">
      <alignment horizontal="center" vertical="center" wrapText="1"/>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28" fillId="0" borderId="0" xfId="0" applyFont="1" applyAlignment="1">
      <alignment horizontal="center" vertical="center"/>
    </xf>
    <xf numFmtId="0" fontId="23" fillId="5" borderId="1" xfId="0" applyFont="1" applyFill="1" applyBorder="1" applyAlignment="1">
      <alignment horizontal="center" vertical="center" wrapText="1"/>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0" fillId="0" borderId="1" xfId="0"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sqref="A1:L18"/>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192" t="s">
        <v>203</v>
      </c>
      <c r="B1" s="192"/>
      <c r="C1" s="192"/>
      <c r="D1" s="192"/>
      <c r="E1" s="192"/>
      <c r="F1" s="192"/>
      <c r="G1" s="192"/>
      <c r="H1" s="192"/>
      <c r="I1" s="192"/>
      <c r="J1" s="192"/>
      <c r="K1" s="192"/>
      <c r="L1" s="192"/>
    </row>
    <row r="2" spans="1:12" x14ac:dyDescent="0.3">
      <c r="A2" s="93"/>
      <c r="B2" s="93"/>
      <c r="C2" s="93"/>
      <c r="D2" s="93"/>
      <c r="E2" s="93"/>
      <c r="F2" s="93"/>
      <c r="G2" s="93"/>
      <c r="H2" s="93"/>
      <c r="I2" s="93"/>
      <c r="J2" s="93"/>
      <c r="K2" s="93"/>
      <c r="L2" s="93"/>
    </row>
    <row r="3" spans="1:12" x14ac:dyDescent="0.3">
      <c r="A3" s="193" t="s">
        <v>63</v>
      </c>
      <c r="B3" s="193"/>
      <c r="C3" s="193"/>
      <c r="D3" s="193"/>
      <c r="E3" s="74" t="s">
        <v>64</v>
      </c>
      <c r="F3" s="177" t="s">
        <v>65</v>
      </c>
      <c r="G3" s="177" t="s">
        <v>66</v>
      </c>
      <c r="H3" s="193" t="s">
        <v>3</v>
      </c>
      <c r="I3" s="193"/>
      <c r="J3" s="193"/>
      <c r="K3" s="193"/>
      <c r="L3" s="193"/>
    </row>
    <row r="4" spans="1:12" x14ac:dyDescent="0.3">
      <c r="A4" s="194" t="s">
        <v>89</v>
      </c>
      <c r="B4" s="195"/>
      <c r="C4" s="195"/>
      <c r="D4" s="196"/>
      <c r="E4" s="75" t="s">
        <v>204</v>
      </c>
      <c r="F4" s="1" t="s">
        <v>23</v>
      </c>
      <c r="G4" s="1"/>
      <c r="H4" s="182"/>
      <c r="I4" s="182"/>
      <c r="J4" s="182"/>
      <c r="K4" s="182"/>
      <c r="L4" s="182"/>
    </row>
    <row r="5" spans="1:12" x14ac:dyDescent="0.3">
      <c r="A5" s="179" t="s">
        <v>90</v>
      </c>
      <c r="B5" s="180"/>
      <c r="C5" s="180"/>
      <c r="D5" s="181"/>
      <c r="E5" s="76" t="s">
        <v>205</v>
      </c>
      <c r="F5" s="1" t="s">
        <v>23</v>
      </c>
      <c r="G5" s="1"/>
      <c r="H5" s="182"/>
      <c r="I5" s="182"/>
      <c r="J5" s="182"/>
      <c r="K5" s="182"/>
      <c r="L5" s="182"/>
    </row>
    <row r="6" spans="1:12" x14ac:dyDescent="0.3">
      <c r="A6" s="179" t="s">
        <v>127</v>
      </c>
      <c r="B6" s="180"/>
      <c r="C6" s="180"/>
      <c r="D6" s="181"/>
      <c r="E6" s="76"/>
      <c r="F6" s="1" t="s">
        <v>23</v>
      </c>
      <c r="G6" s="1"/>
      <c r="H6" s="182" t="s">
        <v>206</v>
      </c>
      <c r="I6" s="182"/>
      <c r="J6" s="182"/>
      <c r="K6" s="182"/>
      <c r="L6" s="182"/>
    </row>
    <row r="7" spans="1:12" x14ac:dyDescent="0.3">
      <c r="A7" s="189" t="s">
        <v>67</v>
      </c>
      <c r="B7" s="190"/>
      <c r="C7" s="190"/>
      <c r="D7" s="191"/>
      <c r="E7" s="77">
        <v>6</v>
      </c>
      <c r="F7" s="1" t="s">
        <v>23</v>
      </c>
      <c r="G7" s="1"/>
      <c r="H7" s="182"/>
      <c r="I7" s="182"/>
      <c r="J7" s="182"/>
      <c r="K7" s="182"/>
      <c r="L7" s="182"/>
    </row>
    <row r="8" spans="1:12" x14ac:dyDescent="0.3">
      <c r="A8" s="189" t="s">
        <v>86</v>
      </c>
      <c r="B8" s="190"/>
      <c r="C8" s="190"/>
      <c r="D8" s="191"/>
      <c r="E8" s="77" t="s">
        <v>207</v>
      </c>
      <c r="F8" s="1"/>
      <c r="G8" s="1"/>
      <c r="H8" s="183"/>
      <c r="I8" s="184"/>
      <c r="J8" s="184"/>
      <c r="K8" s="184"/>
      <c r="L8" s="185"/>
    </row>
    <row r="9" spans="1:12" x14ac:dyDescent="0.3">
      <c r="A9" s="189" t="s">
        <v>128</v>
      </c>
      <c r="B9" s="190"/>
      <c r="C9" s="190"/>
      <c r="D9" s="191"/>
      <c r="E9" s="77">
        <v>6</v>
      </c>
      <c r="F9" s="1" t="s">
        <v>23</v>
      </c>
      <c r="G9" s="1"/>
      <c r="H9" s="182"/>
      <c r="I9" s="182"/>
      <c r="J9" s="182"/>
      <c r="K9" s="182"/>
      <c r="L9" s="182"/>
    </row>
    <row r="10" spans="1:12" x14ac:dyDescent="0.3">
      <c r="A10" s="189" t="s">
        <v>88</v>
      </c>
      <c r="B10" s="190"/>
      <c r="C10" s="190"/>
      <c r="D10" s="191"/>
      <c r="E10" s="77" t="s">
        <v>207</v>
      </c>
      <c r="F10" s="1"/>
      <c r="G10" s="1"/>
      <c r="H10" s="183"/>
      <c r="I10" s="184"/>
      <c r="J10" s="184"/>
      <c r="K10" s="184"/>
      <c r="L10" s="185"/>
    </row>
    <row r="11" spans="1:12" x14ac:dyDescent="0.3">
      <c r="A11" s="179" t="s">
        <v>68</v>
      </c>
      <c r="B11" s="180"/>
      <c r="C11" s="180"/>
      <c r="D11" s="181"/>
      <c r="E11" s="76">
        <v>7</v>
      </c>
      <c r="F11" s="1" t="s">
        <v>23</v>
      </c>
      <c r="G11" s="1"/>
      <c r="H11" s="182"/>
      <c r="I11" s="182"/>
      <c r="J11" s="182"/>
      <c r="K11" s="182"/>
      <c r="L11" s="182"/>
    </row>
    <row r="12" spans="1:12" x14ac:dyDescent="0.3">
      <c r="A12" s="179" t="s">
        <v>69</v>
      </c>
      <c r="B12" s="180"/>
      <c r="C12" s="180"/>
      <c r="D12" s="181"/>
      <c r="E12" s="76">
        <v>14</v>
      </c>
      <c r="F12" s="1" t="s">
        <v>23</v>
      </c>
      <c r="G12" s="1"/>
      <c r="H12" s="182"/>
      <c r="I12" s="182"/>
      <c r="J12" s="182"/>
      <c r="K12" s="182"/>
      <c r="L12" s="182"/>
    </row>
    <row r="13" spans="1:12" x14ac:dyDescent="0.3">
      <c r="A13" s="179" t="s">
        <v>70</v>
      </c>
      <c r="B13" s="180"/>
      <c r="C13" s="180"/>
      <c r="D13" s="181"/>
      <c r="E13" s="76" t="s">
        <v>208</v>
      </c>
      <c r="F13" s="1" t="s">
        <v>23</v>
      </c>
      <c r="G13" s="1"/>
      <c r="H13" s="182"/>
      <c r="I13" s="182"/>
      <c r="J13" s="182"/>
      <c r="K13" s="182"/>
      <c r="L13" s="182"/>
    </row>
    <row r="14" spans="1:12" x14ac:dyDescent="0.3">
      <c r="A14" s="179" t="s">
        <v>71</v>
      </c>
      <c r="B14" s="180"/>
      <c r="C14" s="180"/>
      <c r="D14" s="181"/>
      <c r="E14" s="76" t="s">
        <v>209</v>
      </c>
      <c r="F14" s="1" t="s">
        <v>23</v>
      </c>
      <c r="G14" s="1"/>
      <c r="H14" s="182"/>
      <c r="I14" s="182"/>
      <c r="J14" s="182"/>
      <c r="K14" s="182"/>
      <c r="L14" s="182"/>
    </row>
    <row r="15" spans="1:12" x14ac:dyDescent="0.3">
      <c r="A15" s="179" t="s">
        <v>72</v>
      </c>
      <c r="B15" s="180"/>
      <c r="C15" s="180"/>
      <c r="D15" s="181"/>
      <c r="E15" s="76">
        <v>9</v>
      </c>
      <c r="F15" s="1" t="s">
        <v>23</v>
      </c>
      <c r="G15" s="1"/>
      <c r="H15" s="182"/>
      <c r="I15" s="182"/>
      <c r="J15" s="182"/>
      <c r="K15" s="182"/>
      <c r="L15" s="182"/>
    </row>
    <row r="16" spans="1:12" x14ac:dyDescent="0.3">
      <c r="A16" s="186" t="s">
        <v>87</v>
      </c>
      <c r="B16" s="187"/>
      <c r="C16" s="187"/>
      <c r="D16" s="188"/>
      <c r="E16" s="76" t="s">
        <v>207</v>
      </c>
      <c r="F16" s="1"/>
      <c r="G16" s="1"/>
      <c r="H16" s="183"/>
      <c r="I16" s="184"/>
      <c r="J16" s="184"/>
      <c r="K16" s="184"/>
      <c r="L16" s="185"/>
    </row>
    <row r="17" spans="1:12" x14ac:dyDescent="0.3">
      <c r="A17" s="179" t="s">
        <v>91</v>
      </c>
      <c r="B17" s="180"/>
      <c r="C17" s="180"/>
      <c r="D17" s="181"/>
      <c r="E17" s="76" t="s">
        <v>210</v>
      </c>
      <c r="F17" s="1"/>
      <c r="G17" s="1"/>
      <c r="H17" s="183"/>
      <c r="I17" s="184"/>
      <c r="J17" s="184"/>
      <c r="K17" s="184"/>
      <c r="L17" s="185"/>
    </row>
    <row r="18" spans="1:12" x14ac:dyDescent="0.3">
      <c r="A18" s="179" t="s">
        <v>92</v>
      </c>
      <c r="B18" s="180"/>
      <c r="C18" s="180"/>
      <c r="D18" s="181"/>
      <c r="E18" s="78" t="s">
        <v>207</v>
      </c>
      <c r="F18" s="1"/>
      <c r="G18" s="1"/>
      <c r="H18" s="182"/>
      <c r="I18" s="182"/>
      <c r="J18" s="182"/>
      <c r="K18" s="182"/>
      <c r="L18" s="182"/>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5:D5"/>
    <mergeCell ref="H5:L5"/>
    <mergeCell ref="A6:D6"/>
    <mergeCell ref="H6:L6"/>
    <mergeCell ref="A7:D7"/>
    <mergeCell ref="H7:L7"/>
    <mergeCell ref="A8:D8"/>
    <mergeCell ref="H8:L8"/>
    <mergeCell ref="A9:D9"/>
    <mergeCell ref="H9:L9"/>
    <mergeCell ref="A10:D10"/>
    <mergeCell ref="A16:D16"/>
    <mergeCell ref="H16:L16"/>
    <mergeCell ref="A17:D17"/>
    <mergeCell ref="H17:L17"/>
    <mergeCell ref="A18:D18"/>
    <mergeCell ref="H18:L1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7"/>
  <sheetViews>
    <sheetView topLeftCell="A15" zoomScale="80" zoomScaleNormal="80" workbookViewId="0">
      <selection activeCell="C58" sqref="C58"/>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157" customWidth="1"/>
    <col min="5" max="5" width="25" style="8" customWidth="1"/>
    <col min="6" max="7" width="29.6640625" style="8" customWidth="1"/>
    <col min="8" max="8" width="24.5546875" style="8" customWidth="1"/>
    <col min="9" max="9" width="23" style="8" customWidth="1"/>
    <col min="10" max="10" width="20.33203125" style="8" customWidth="1"/>
    <col min="11" max="11" width="16.33203125" style="8" customWidth="1"/>
    <col min="12" max="12" width="27.33203125" style="8" customWidth="1"/>
    <col min="13" max="13" width="23.6640625" style="8" customWidth="1"/>
    <col min="14" max="14" width="22.109375" style="8" customWidth="1"/>
    <col min="15" max="15" width="26.109375" style="8" customWidth="1"/>
    <col min="16" max="16" width="19.5546875" style="8" bestFit="1" customWidth="1"/>
    <col min="17" max="17" width="21.109375"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03" t="s">
        <v>161</v>
      </c>
      <c r="C2" s="204"/>
      <c r="D2" s="204"/>
      <c r="E2" s="204"/>
      <c r="F2" s="204"/>
      <c r="G2" s="204"/>
      <c r="H2" s="204"/>
      <c r="I2" s="204"/>
      <c r="J2" s="204"/>
      <c r="K2" s="204"/>
      <c r="L2" s="204"/>
      <c r="M2" s="204"/>
      <c r="N2" s="204"/>
      <c r="O2" s="204"/>
      <c r="P2" s="204"/>
    </row>
    <row r="4" spans="2:16" ht="25.8" x14ac:dyDescent="0.3">
      <c r="B4" s="203" t="s">
        <v>47</v>
      </c>
      <c r="C4" s="204"/>
      <c r="D4" s="204"/>
      <c r="E4" s="204"/>
      <c r="F4" s="204"/>
      <c r="G4" s="204"/>
      <c r="H4" s="204"/>
      <c r="I4" s="204"/>
      <c r="J4" s="204"/>
      <c r="K4" s="204"/>
      <c r="L4" s="204"/>
      <c r="M4" s="204"/>
      <c r="N4" s="204"/>
      <c r="O4" s="204"/>
      <c r="P4" s="204"/>
    </row>
    <row r="5" spans="2:16" ht="15" thickBot="1" x14ac:dyDescent="0.35"/>
    <row r="6" spans="2:16" ht="21.6" thickBot="1" x14ac:dyDescent="0.35">
      <c r="B6" s="10" t="s">
        <v>4</v>
      </c>
      <c r="C6" s="207" t="s">
        <v>186</v>
      </c>
      <c r="D6" s="207"/>
      <c r="E6" s="207"/>
      <c r="F6" s="207"/>
      <c r="G6" s="207"/>
      <c r="H6" s="207"/>
      <c r="I6" s="207"/>
      <c r="J6" s="207"/>
      <c r="K6" s="207"/>
      <c r="L6" s="207"/>
      <c r="M6" s="207"/>
      <c r="N6" s="208"/>
    </row>
    <row r="7" spans="2:16" ht="16.2" thickBot="1" x14ac:dyDescent="0.35">
      <c r="B7" s="11" t="s">
        <v>5</v>
      </c>
      <c r="C7" s="207"/>
      <c r="D7" s="207"/>
      <c r="E7" s="207"/>
      <c r="F7" s="207"/>
      <c r="G7" s="207"/>
      <c r="H7" s="207"/>
      <c r="I7" s="207"/>
      <c r="J7" s="207"/>
      <c r="K7" s="207"/>
      <c r="L7" s="207"/>
      <c r="M7" s="207"/>
      <c r="N7" s="208"/>
    </row>
    <row r="8" spans="2:16" ht="16.2" thickBot="1" x14ac:dyDescent="0.35">
      <c r="B8" s="11" t="s">
        <v>6</v>
      </c>
      <c r="C8" s="207" t="s">
        <v>160</v>
      </c>
      <c r="D8" s="207"/>
      <c r="E8" s="207"/>
      <c r="F8" s="207"/>
      <c r="G8" s="207"/>
      <c r="H8" s="207"/>
      <c r="I8" s="207"/>
      <c r="J8" s="207"/>
      <c r="K8" s="207"/>
      <c r="L8" s="207"/>
      <c r="M8" s="207"/>
      <c r="N8" s="208"/>
    </row>
    <row r="9" spans="2:16" ht="16.2" thickBot="1" x14ac:dyDescent="0.35">
      <c r="B9" s="11" t="s">
        <v>7</v>
      </c>
      <c r="C9" s="207"/>
      <c r="D9" s="207"/>
      <c r="E9" s="207"/>
      <c r="F9" s="207"/>
      <c r="G9" s="207"/>
      <c r="H9" s="207"/>
      <c r="I9" s="207"/>
      <c r="J9" s="207"/>
      <c r="K9" s="207"/>
      <c r="L9" s="207"/>
      <c r="M9" s="207"/>
      <c r="N9" s="208"/>
    </row>
    <row r="10" spans="2:16" ht="16.2" thickBot="1" x14ac:dyDescent="0.35">
      <c r="B10" s="11" t="s">
        <v>8</v>
      </c>
      <c r="C10" s="209">
        <v>32</v>
      </c>
      <c r="D10" s="209"/>
      <c r="E10" s="210"/>
      <c r="F10" s="31"/>
      <c r="G10" s="31"/>
      <c r="H10" s="31"/>
      <c r="I10" s="31"/>
      <c r="J10" s="31"/>
      <c r="K10" s="31"/>
      <c r="L10" s="31"/>
      <c r="M10" s="31"/>
      <c r="N10" s="32"/>
    </row>
    <row r="11" spans="2:16" ht="16.2" thickBot="1" x14ac:dyDescent="0.35">
      <c r="B11" s="13" t="s">
        <v>9</v>
      </c>
      <c r="C11" s="156">
        <v>41972</v>
      </c>
      <c r="D11" s="159"/>
      <c r="E11" s="14"/>
      <c r="F11" s="14"/>
      <c r="G11" s="14"/>
      <c r="H11" s="14"/>
      <c r="I11" s="14"/>
      <c r="J11" s="14"/>
      <c r="K11" s="14"/>
      <c r="L11" s="14"/>
      <c r="M11" s="14"/>
      <c r="N11" s="15"/>
    </row>
    <row r="12" spans="2:16" ht="15.6" x14ac:dyDescent="0.3">
      <c r="B12" s="12"/>
      <c r="C12" s="16"/>
      <c r="D12" s="160"/>
      <c r="E12" s="17"/>
      <c r="F12" s="17"/>
      <c r="G12" s="17"/>
      <c r="H12" s="17"/>
      <c r="I12" s="7"/>
      <c r="J12" s="7"/>
      <c r="K12" s="7"/>
      <c r="L12" s="7"/>
      <c r="M12" s="7"/>
      <c r="N12" s="17"/>
    </row>
    <row r="13" spans="2:16" x14ac:dyDescent="0.3">
      <c r="I13" s="7"/>
      <c r="J13" s="7"/>
      <c r="K13" s="7"/>
      <c r="L13" s="7"/>
      <c r="M13" s="7"/>
      <c r="N13" s="19"/>
    </row>
    <row r="14" spans="2:16" ht="45.75" customHeight="1" x14ac:dyDescent="0.3">
      <c r="B14" s="213" t="s">
        <v>93</v>
      </c>
      <c r="C14" s="213"/>
      <c r="D14" s="161" t="s">
        <v>12</v>
      </c>
      <c r="E14" s="48" t="s">
        <v>13</v>
      </c>
      <c r="F14" s="48" t="s">
        <v>29</v>
      </c>
      <c r="G14" s="80"/>
      <c r="I14" s="35"/>
      <c r="J14" s="35"/>
      <c r="K14" s="35"/>
      <c r="L14" s="35"/>
      <c r="M14" s="35"/>
      <c r="N14" s="19"/>
    </row>
    <row r="15" spans="2:16" x14ac:dyDescent="0.3">
      <c r="B15" s="213"/>
      <c r="C15" s="213"/>
      <c r="D15" s="161">
        <v>32</v>
      </c>
      <c r="E15" s="33">
        <v>1200761575</v>
      </c>
      <c r="F15" s="145">
        <v>575</v>
      </c>
      <c r="G15" s="81"/>
      <c r="I15" s="36"/>
      <c r="J15" s="36"/>
      <c r="K15" s="36"/>
      <c r="L15" s="36"/>
      <c r="M15" s="36"/>
      <c r="N15" s="19"/>
    </row>
    <row r="16" spans="2:16" x14ac:dyDescent="0.3">
      <c r="B16" s="213"/>
      <c r="C16" s="213"/>
      <c r="D16" s="161"/>
      <c r="E16" s="33"/>
      <c r="F16" s="33"/>
      <c r="G16" s="81"/>
      <c r="I16" s="36"/>
      <c r="J16" s="36"/>
      <c r="K16" s="36"/>
      <c r="L16" s="36"/>
      <c r="M16" s="36"/>
      <c r="N16" s="19"/>
    </row>
    <row r="17" spans="1:14" x14ac:dyDescent="0.3">
      <c r="B17" s="213"/>
      <c r="C17" s="213"/>
      <c r="D17" s="161"/>
      <c r="E17" s="33"/>
      <c r="F17" s="33"/>
      <c r="G17" s="81"/>
      <c r="I17" s="36"/>
      <c r="J17" s="36"/>
      <c r="K17" s="36"/>
      <c r="L17" s="36"/>
      <c r="M17" s="36"/>
      <c r="N17" s="19"/>
    </row>
    <row r="18" spans="1:14" x14ac:dyDescent="0.3">
      <c r="B18" s="213"/>
      <c r="C18" s="213"/>
      <c r="D18" s="161"/>
      <c r="E18" s="34"/>
      <c r="F18" s="33"/>
      <c r="G18" s="81"/>
      <c r="H18" s="20"/>
      <c r="I18" s="36"/>
      <c r="J18" s="36"/>
      <c r="K18" s="36"/>
      <c r="L18" s="36"/>
      <c r="M18" s="36"/>
      <c r="N18" s="18"/>
    </row>
    <row r="19" spans="1:14" x14ac:dyDescent="0.3">
      <c r="B19" s="213"/>
      <c r="C19" s="213"/>
      <c r="D19" s="161"/>
      <c r="E19" s="34"/>
      <c r="F19" s="33"/>
      <c r="G19" s="81"/>
      <c r="H19" s="20"/>
      <c r="I19" s="38"/>
      <c r="J19" s="38"/>
      <c r="K19" s="38"/>
      <c r="L19" s="38"/>
      <c r="M19" s="38"/>
      <c r="N19" s="18"/>
    </row>
    <row r="20" spans="1:14" x14ac:dyDescent="0.3">
      <c r="B20" s="213"/>
      <c r="C20" s="213"/>
      <c r="D20" s="161"/>
      <c r="E20" s="34"/>
      <c r="F20" s="33"/>
      <c r="G20" s="81"/>
      <c r="H20" s="20"/>
      <c r="I20" s="7"/>
      <c r="J20" s="7"/>
      <c r="K20" s="7"/>
      <c r="L20" s="7"/>
      <c r="M20" s="7"/>
      <c r="N20" s="18"/>
    </row>
    <row r="21" spans="1:14" x14ac:dyDescent="0.3">
      <c r="B21" s="213"/>
      <c r="C21" s="213"/>
      <c r="D21" s="161"/>
      <c r="E21" s="34"/>
      <c r="F21" s="33"/>
      <c r="G21" s="81"/>
      <c r="H21" s="20"/>
      <c r="I21" s="7"/>
      <c r="J21" s="7"/>
      <c r="K21" s="7"/>
      <c r="L21" s="7"/>
      <c r="M21" s="7"/>
      <c r="N21" s="18"/>
    </row>
    <row r="22" spans="1:14" ht="15" thickBot="1" x14ac:dyDescent="0.35">
      <c r="B22" s="205" t="s">
        <v>14</v>
      </c>
      <c r="C22" s="206"/>
      <c r="D22" s="161">
        <f>SUM(D15:D21)</f>
        <v>32</v>
      </c>
      <c r="E22" s="59">
        <f>SUM(E15:E21)</f>
        <v>1200761575</v>
      </c>
      <c r="F22" s="146">
        <f>SUM(F15)</f>
        <v>575</v>
      </c>
      <c r="G22" s="81"/>
      <c r="H22" s="20"/>
      <c r="I22" s="7"/>
      <c r="J22" s="7"/>
      <c r="K22" s="7"/>
      <c r="L22" s="7"/>
      <c r="M22" s="7"/>
      <c r="N22" s="18"/>
    </row>
    <row r="23" spans="1:14" ht="29.4" thickBot="1" x14ac:dyDescent="0.35">
      <c r="A23" s="39"/>
      <c r="B23" s="49" t="s">
        <v>15</v>
      </c>
      <c r="C23" s="49" t="s">
        <v>94</v>
      </c>
      <c r="E23" s="35"/>
      <c r="F23" s="35"/>
      <c r="G23" s="35"/>
      <c r="H23" s="35"/>
      <c r="I23" s="9"/>
      <c r="J23" s="9"/>
      <c r="K23" s="9"/>
      <c r="L23" s="9"/>
      <c r="M23" s="9"/>
    </row>
    <row r="24" spans="1:14" ht="15" thickBot="1" x14ac:dyDescent="0.35">
      <c r="A24" s="40">
        <v>1</v>
      </c>
      <c r="C24" s="42">
        <v>460</v>
      </c>
      <c r="D24" s="162"/>
      <c r="E24" s="41">
        <f>E22</f>
        <v>1200761575</v>
      </c>
      <c r="F24" s="37"/>
      <c r="G24" s="37"/>
      <c r="H24" s="37"/>
      <c r="I24" s="21"/>
      <c r="J24" s="21"/>
      <c r="K24" s="21"/>
      <c r="L24" s="21"/>
      <c r="M24" s="21"/>
    </row>
    <row r="25" spans="1:14" x14ac:dyDescent="0.3">
      <c r="A25" s="88"/>
      <c r="C25" s="89"/>
      <c r="D25" s="163"/>
      <c r="E25" s="90"/>
      <c r="F25" s="37"/>
      <c r="G25" s="37"/>
      <c r="H25" s="37"/>
      <c r="I25" s="21"/>
      <c r="J25" s="21"/>
      <c r="K25" s="21"/>
      <c r="L25" s="21"/>
      <c r="M25" s="21"/>
    </row>
    <row r="26" spans="1:14" x14ac:dyDescent="0.3">
      <c r="A26" s="88"/>
      <c r="C26" s="89"/>
      <c r="D26" s="163"/>
      <c r="E26" s="90"/>
      <c r="F26" s="37"/>
      <c r="G26" s="37"/>
      <c r="H26" s="37"/>
      <c r="I26" s="21"/>
      <c r="J26" s="21"/>
      <c r="K26" s="21"/>
      <c r="L26" s="21"/>
      <c r="M26" s="21"/>
    </row>
    <row r="27" spans="1:14" x14ac:dyDescent="0.3">
      <c r="A27" s="88"/>
      <c r="B27" s="109" t="s">
        <v>129</v>
      </c>
      <c r="C27" s="93"/>
      <c r="E27" s="93"/>
      <c r="F27" s="93"/>
      <c r="G27" s="93"/>
      <c r="H27" s="93"/>
      <c r="I27" s="96"/>
      <c r="J27" s="96"/>
      <c r="K27" s="96"/>
      <c r="L27" s="96"/>
      <c r="M27" s="96"/>
      <c r="N27" s="97"/>
    </row>
    <row r="28" spans="1:14" x14ac:dyDescent="0.3">
      <c r="A28" s="88"/>
      <c r="B28" s="93"/>
      <c r="C28" s="93"/>
      <c r="E28" s="93"/>
      <c r="F28" s="93"/>
      <c r="G28" s="93"/>
      <c r="H28" s="93"/>
      <c r="I28" s="96"/>
      <c r="J28" s="96"/>
      <c r="K28" s="96"/>
      <c r="L28" s="96"/>
      <c r="M28" s="96"/>
      <c r="N28" s="97"/>
    </row>
    <row r="29" spans="1:14" x14ac:dyDescent="0.3">
      <c r="A29" s="88"/>
      <c r="B29" s="112" t="s">
        <v>33</v>
      </c>
      <c r="C29" s="112" t="s">
        <v>130</v>
      </c>
      <c r="D29" s="172" t="s">
        <v>131</v>
      </c>
      <c r="E29" s="93"/>
      <c r="F29" s="93"/>
      <c r="G29" s="93"/>
      <c r="H29" s="93"/>
      <c r="I29" s="96"/>
      <c r="J29" s="96"/>
      <c r="K29" s="96"/>
      <c r="L29" s="96"/>
      <c r="M29" s="96"/>
      <c r="N29" s="97"/>
    </row>
    <row r="30" spans="1:14" x14ac:dyDescent="0.3">
      <c r="A30" s="88"/>
      <c r="B30" s="108" t="s">
        <v>132</v>
      </c>
      <c r="C30" s="110"/>
      <c r="D30" s="144" t="s">
        <v>152</v>
      </c>
      <c r="E30" s="93"/>
      <c r="F30" s="93"/>
      <c r="G30" s="93"/>
      <c r="H30" s="93"/>
      <c r="I30" s="96"/>
      <c r="J30" s="96"/>
      <c r="K30" s="96"/>
      <c r="L30" s="96"/>
      <c r="M30" s="96"/>
      <c r="N30" s="97"/>
    </row>
    <row r="31" spans="1:14" x14ac:dyDescent="0.3">
      <c r="A31" s="88"/>
      <c r="B31" s="108" t="s">
        <v>133</v>
      </c>
      <c r="C31" s="110" t="s">
        <v>152</v>
      </c>
      <c r="D31" s="144"/>
      <c r="E31" s="93"/>
      <c r="F31" s="93"/>
      <c r="G31" s="93"/>
      <c r="H31" s="93"/>
      <c r="I31" s="96"/>
      <c r="J31" s="96"/>
      <c r="K31" s="96"/>
      <c r="L31" s="96"/>
      <c r="M31" s="96"/>
      <c r="N31" s="97"/>
    </row>
    <row r="32" spans="1:14" x14ac:dyDescent="0.3">
      <c r="A32" s="88"/>
      <c r="B32" s="108" t="s">
        <v>134</v>
      </c>
      <c r="C32" s="110" t="s">
        <v>152</v>
      </c>
      <c r="D32" s="144"/>
      <c r="E32" s="93"/>
      <c r="F32" s="93"/>
      <c r="G32" s="93"/>
      <c r="H32" s="93"/>
      <c r="I32" s="96"/>
      <c r="J32" s="96"/>
      <c r="K32" s="96"/>
      <c r="L32" s="96"/>
      <c r="M32" s="96"/>
      <c r="N32" s="97"/>
    </row>
    <row r="33" spans="1:17" x14ac:dyDescent="0.3">
      <c r="A33" s="88"/>
      <c r="B33" s="108" t="s">
        <v>135</v>
      </c>
      <c r="C33" s="110"/>
      <c r="D33" s="173" t="s">
        <v>152</v>
      </c>
      <c r="E33" s="93"/>
      <c r="F33" s="93"/>
      <c r="G33" s="93"/>
      <c r="H33" s="93"/>
      <c r="I33" s="96"/>
      <c r="J33" s="96"/>
      <c r="K33" s="96"/>
      <c r="L33" s="96"/>
      <c r="M33" s="96"/>
      <c r="N33" s="97"/>
    </row>
    <row r="34" spans="1:17" x14ac:dyDescent="0.3">
      <c r="A34" s="88"/>
      <c r="B34" s="93"/>
      <c r="C34" s="93"/>
      <c r="E34" s="93"/>
      <c r="F34" s="93"/>
      <c r="G34" s="93"/>
      <c r="H34" s="93"/>
      <c r="I34" s="96"/>
      <c r="J34" s="96"/>
      <c r="K34" s="96"/>
      <c r="L34" s="96"/>
      <c r="M34" s="96"/>
      <c r="N34" s="97"/>
    </row>
    <row r="35" spans="1:17" x14ac:dyDescent="0.3">
      <c r="A35" s="88"/>
      <c r="B35" s="93"/>
      <c r="C35" s="93"/>
      <c r="E35" s="93"/>
      <c r="F35" s="93"/>
      <c r="G35" s="93"/>
      <c r="H35" s="93"/>
      <c r="I35" s="96"/>
      <c r="J35" s="96"/>
      <c r="K35" s="96"/>
      <c r="L35" s="96"/>
      <c r="M35" s="96"/>
      <c r="N35" s="97"/>
    </row>
    <row r="36" spans="1:17" x14ac:dyDescent="0.3">
      <c r="A36" s="88"/>
      <c r="B36" s="109" t="s">
        <v>136</v>
      </c>
      <c r="C36" s="93"/>
      <c r="E36" s="93"/>
      <c r="F36" s="93"/>
      <c r="G36" s="93"/>
      <c r="H36" s="93"/>
      <c r="I36" s="96"/>
      <c r="J36" s="96"/>
      <c r="K36" s="96"/>
      <c r="L36" s="96"/>
      <c r="M36" s="96"/>
      <c r="N36" s="97"/>
    </row>
    <row r="37" spans="1:17" x14ac:dyDescent="0.3">
      <c r="A37" s="88"/>
      <c r="B37" s="93"/>
      <c r="C37" s="93"/>
      <c r="E37" s="93"/>
      <c r="F37" s="93"/>
      <c r="G37" s="93"/>
      <c r="H37" s="93"/>
      <c r="I37" s="96"/>
      <c r="J37" s="96"/>
      <c r="K37" s="96"/>
      <c r="L37" s="96"/>
      <c r="M37" s="96"/>
      <c r="N37" s="97"/>
    </row>
    <row r="38" spans="1:17" x14ac:dyDescent="0.3">
      <c r="A38" s="88"/>
      <c r="B38" s="93"/>
      <c r="C38" s="93"/>
      <c r="E38" s="93"/>
      <c r="F38" s="93"/>
      <c r="G38" s="93"/>
      <c r="H38" s="93"/>
      <c r="I38" s="96"/>
      <c r="J38" s="96"/>
      <c r="K38" s="96"/>
      <c r="L38" s="96"/>
      <c r="M38" s="96"/>
      <c r="N38" s="97"/>
    </row>
    <row r="39" spans="1:17" x14ac:dyDescent="0.3">
      <c r="A39" s="88"/>
      <c r="B39" s="112" t="s">
        <v>33</v>
      </c>
      <c r="C39" s="112" t="s">
        <v>57</v>
      </c>
      <c r="D39" s="164" t="s">
        <v>50</v>
      </c>
      <c r="E39" s="111" t="s">
        <v>16</v>
      </c>
      <c r="F39" s="93"/>
      <c r="G39" s="93"/>
      <c r="H39" s="93"/>
      <c r="I39" s="96"/>
      <c r="J39" s="96"/>
      <c r="K39" s="96"/>
      <c r="L39" s="96"/>
      <c r="M39" s="96"/>
      <c r="N39" s="97"/>
    </row>
    <row r="40" spans="1:17" ht="27.6" x14ac:dyDescent="0.3">
      <c r="A40" s="88"/>
      <c r="B40" s="94" t="s">
        <v>137</v>
      </c>
      <c r="C40" s="95">
        <v>40</v>
      </c>
      <c r="D40" s="3">
        <v>0</v>
      </c>
      <c r="E40" s="222">
        <f>+D40+D41</f>
        <v>0</v>
      </c>
      <c r="F40" s="93"/>
      <c r="G40" s="93"/>
      <c r="H40" s="93"/>
      <c r="I40" s="96"/>
      <c r="J40" s="96"/>
      <c r="K40" s="96"/>
      <c r="L40" s="96"/>
      <c r="M40" s="96"/>
      <c r="N40" s="97"/>
    </row>
    <row r="41" spans="1:17" ht="41.4" x14ac:dyDescent="0.3">
      <c r="A41" s="88"/>
      <c r="B41" s="94" t="s">
        <v>138</v>
      </c>
      <c r="C41" s="95">
        <v>60</v>
      </c>
      <c r="D41" s="3">
        <f>+F125</f>
        <v>0</v>
      </c>
      <c r="E41" s="223"/>
      <c r="F41" s="93"/>
      <c r="G41" s="93"/>
      <c r="H41" s="93"/>
      <c r="I41" s="96"/>
      <c r="J41" s="96"/>
      <c r="K41" s="96"/>
      <c r="L41" s="96"/>
      <c r="M41" s="96"/>
      <c r="N41" s="97"/>
    </row>
    <row r="42" spans="1:17" x14ac:dyDescent="0.3">
      <c r="A42" s="88"/>
      <c r="C42" s="89"/>
      <c r="D42" s="163"/>
      <c r="E42" s="90"/>
      <c r="F42" s="37"/>
      <c r="G42" s="37"/>
      <c r="H42" s="37"/>
      <c r="I42" s="21"/>
      <c r="J42" s="21"/>
      <c r="K42" s="21"/>
      <c r="L42" s="21"/>
      <c r="M42" s="21"/>
    </row>
    <row r="43" spans="1:17" x14ac:dyDescent="0.3">
      <c r="A43" s="88"/>
      <c r="C43" s="89"/>
      <c r="D43" s="163"/>
      <c r="E43" s="90"/>
      <c r="F43" s="37"/>
      <c r="G43" s="37"/>
      <c r="H43" s="37"/>
      <c r="I43" s="21"/>
      <c r="J43" s="21"/>
      <c r="K43" s="21"/>
      <c r="L43" s="21"/>
      <c r="M43" s="21"/>
    </row>
    <row r="44" spans="1:17" x14ac:dyDescent="0.3">
      <c r="A44" s="88"/>
      <c r="C44" s="89"/>
      <c r="D44" s="163"/>
      <c r="E44" s="90"/>
      <c r="F44" s="37"/>
      <c r="G44" s="37"/>
      <c r="H44" s="37"/>
      <c r="I44" s="21"/>
      <c r="J44" s="21"/>
      <c r="K44" s="21"/>
      <c r="L44" s="21"/>
      <c r="M44" s="21"/>
    </row>
    <row r="45" spans="1:17" ht="15" thickBot="1" x14ac:dyDescent="0.35">
      <c r="M45" s="215" t="s">
        <v>35</v>
      </c>
      <c r="N45" s="215"/>
    </row>
    <row r="46" spans="1:17" x14ac:dyDescent="0.3">
      <c r="B46" s="61" t="s">
        <v>30</v>
      </c>
      <c r="M46" s="60"/>
      <c r="N46" s="60"/>
    </row>
    <row r="47" spans="1:17" ht="15" thickBot="1" x14ac:dyDescent="0.35">
      <c r="M47" s="60"/>
      <c r="N47" s="60"/>
    </row>
    <row r="48" spans="1:17" s="7" customFormat="1" ht="109.5" customHeight="1" x14ac:dyDescent="0.3">
      <c r="B48" s="105" t="s">
        <v>139</v>
      </c>
      <c r="C48" s="105" t="s">
        <v>140</v>
      </c>
      <c r="D48" s="165" t="s">
        <v>141</v>
      </c>
      <c r="E48" s="50" t="s">
        <v>44</v>
      </c>
      <c r="F48" s="50" t="s">
        <v>22</v>
      </c>
      <c r="G48" s="50" t="s">
        <v>95</v>
      </c>
      <c r="H48" s="50" t="s">
        <v>17</v>
      </c>
      <c r="I48" s="50" t="s">
        <v>10</v>
      </c>
      <c r="J48" s="50" t="s">
        <v>31</v>
      </c>
      <c r="K48" s="50" t="s">
        <v>60</v>
      </c>
      <c r="L48" s="50" t="s">
        <v>20</v>
      </c>
      <c r="M48" s="92" t="s">
        <v>26</v>
      </c>
      <c r="N48" s="105" t="s">
        <v>142</v>
      </c>
      <c r="O48" s="50" t="s">
        <v>36</v>
      </c>
      <c r="P48" s="51" t="s">
        <v>11</v>
      </c>
      <c r="Q48" s="51" t="s">
        <v>19</v>
      </c>
    </row>
    <row r="49" spans="1:26" s="26" customFormat="1" ht="28.8" x14ac:dyDescent="0.3">
      <c r="A49" s="43">
        <v>1</v>
      </c>
      <c r="B49" s="102" t="s">
        <v>186</v>
      </c>
      <c r="C49" s="102" t="s">
        <v>186</v>
      </c>
      <c r="D49" s="166" t="s">
        <v>153</v>
      </c>
      <c r="E49" s="147">
        <v>322</v>
      </c>
      <c r="F49" s="22" t="s">
        <v>130</v>
      </c>
      <c r="G49" s="137"/>
      <c r="H49" s="47">
        <v>41512</v>
      </c>
      <c r="I49" s="104">
        <v>41942</v>
      </c>
      <c r="J49" s="23" t="s">
        <v>131</v>
      </c>
      <c r="K49" s="148">
        <v>14</v>
      </c>
      <c r="L49" s="149">
        <v>0</v>
      </c>
      <c r="M49" s="149">
        <v>300</v>
      </c>
      <c r="N49" s="91" t="s">
        <v>154</v>
      </c>
      <c r="O49" s="24">
        <v>695090482.5</v>
      </c>
      <c r="P49" s="24">
        <v>27</v>
      </c>
      <c r="Q49" s="138"/>
      <c r="R49" s="25"/>
      <c r="S49" s="25"/>
      <c r="T49" s="25"/>
      <c r="U49" s="25"/>
      <c r="V49" s="25"/>
      <c r="W49" s="25"/>
      <c r="X49" s="25"/>
      <c r="Y49" s="25"/>
      <c r="Z49" s="25"/>
    </row>
    <row r="50" spans="1:26" s="26" customFormat="1" ht="43.2" x14ac:dyDescent="0.3">
      <c r="A50" s="43"/>
      <c r="B50" s="102" t="s">
        <v>187</v>
      </c>
      <c r="C50" s="102" t="s">
        <v>186</v>
      </c>
      <c r="D50" s="166" t="s">
        <v>153</v>
      </c>
      <c r="E50" s="148">
        <v>295</v>
      </c>
      <c r="F50" s="22" t="s">
        <v>130</v>
      </c>
      <c r="G50" s="137"/>
      <c r="H50" s="104">
        <v>41944</v>
      </c>
      <c r="I50" s="104">
        <v>41988</v>
      </c>
      <c r="J50" s="23" t="s">
        <v>131</v>
      </c>
      <c r="K50" s="148">
        <v>0</v>
      </c>
      <c r="L50" s="174">
        <v>1.5</v>
      </c>
      <c r="M50" s="149">
        <v>300</v>
      </c>
      <c r="N50" s="91"/>
      <c r="O50" s="24">
        <v>34782975</v>
      </c>
      <c r="P50" s="24">
        <v>28</v>
      </c>
      <c r="Q50" s="138" t="s">
        <v>162</v>
      </c>
      <c r="R50" s="25"/>
      <c r="S50" s="25"/>
      <c r="T50" s="25"/>
      <c r="U50" s="25"/>
      <c r="V50" s="25"/>
      <c r="W50" s="25"/>
      <c r="X50" s="25"/>
      <c r="Y50" s="25"/>
      <c r="Z50" s="25"/>
    </row>
    <row r="51" spans="1:26" s="101" customFormat="1" ht="28.8" x14ac:dyDescent="0.3">
      <c r="A51" s="43"/>
      <c r="B51" s="102" t="s">
        <v>187</v>
      </c>
      <c r="C51" s="102" t="s">
        <v>186</v>
      </c>
      <c r="D51" s="102" t="s">
        <v>197</v>
      </c>
      <c r="E51" s="148" t="s">
        <v>198</v>
      </c>
      <c r="F51" s="99" t="s">
        <v>130</v>
      </c>
      <c r="G51" s="137"/>
      <c r="H51" s="104">
        <v>38691</v>
      </c>
      <c r="I51" s="104" t="s">
        <v>200</v>
      </c>
      <c r="J51" s="100" t="s">
        <v>131</v>
      </c>
      <c r="K51" s="149">
        <v>60</v>
      </c>
      <c r="L51" s="176">
        <v>0</v>
      </c>
      <c r="M51" s="149">
        <v>94</v>
      </c>
      <c r="N51" s="91"/>
      <c r="O51" s="24"/>
      <c r="P51" s="24"/>
      <c r="Q51" s="138"/>
      <c r="R51" s="25"/>
      <c r="S51" s="25"/>
      <c r="T51" s="25"/>
      <c r="U51" s="25"/>
      <c r="V51" s="25"/>
      <c r="W51" s="25"/>
      <c r="X51" s="25"/>
      <c r="Y51" s="25"/>
      <c r="Z51" s="25"/>
    </row>
    <row r="52" spans="1:26" s="101" customFormat="1" ht="28.8" x14ac:dyDescent="0.3">
      <c r="A52" s="43"/>
      <c r="B52" s="102" t="s">
        <v>187</v>
      </c>
      <c r="C52" s="102" t="s">
        <v>186</v>
      </c>
      <c r="D52" s="102" t="s">
        <v>196</v>
      </c>
      <c r="E52" s="148" t="s">
        <v>199</v>
      </c>
      <c r="F52" s="99" t="s">
        <v>130</v>
      </c>
      <c r="G52" s="137"/>
      <c r="H52" s="104">
        <v>37586</v>
      </c>
      <c r="I52" s="104" t="s">
        <v>200</v>
      </c>
      <c r="J52" s="100" t="s">
        <v>131</v>
      </c>
      <c r="K52" s="148">
        <v>60</v>
      </c>
      <c r="L52" s="149">
        <v>0</v>
      </c>
      <c r="M52" s="149">
        <v>60</v>
      </c>
      <c r="N52" s="91"/>
      <c r="O52" s="24"/>
      <c r="P52" s="24"/>
      <c r="Q52" s="138"/>
      <c r="R52" s="25"/>
      <c r="S52" s="25"/>
      <c r="T52" s="25"/>
      <c r="U52" s="25"/>
      <c r="V52" s="25"/>
      <c r="W52" s="25"/>
      <c r="X52" s="25"/>
      <c r="Y52" s="25"/>
      <c r="Z52" s="25"/>
    </row>
    <row r="53" spans="1:26" s="26" customFormat="1" x14ac:dyDescent="0.3">
      <c r="A53" s="43"/>
      <c r="B53" s="45" t="s">
        <v>16</v>
      </c>
      <c r="C53" s="44"/>
      <c r="D53" s="166"/>
      <c r="E53" s="148"/>
      <c r="F53" s="22"/>
      <c r="G53" s="22"/>
      <c r="H53" s="22"/>
      <c r="I53" s="23"/>
      <c r="J53" s="23"/>
      <c r="K53" s="46"/>
      <c r="L53" s="46"/>
      <c r="M53" s="150"/>
      <c r="N53" s="46"/>
      <c r="O53" s="24"/>
      <c r="P53" s="24"/>
      <c r="Q53" s="139"/>
    </row>
    <row r="54" spans="1:26" s="27" customFormat="1" x14ac:dyDescent="0.3">
      <c r="D54" s="167"/>
      <c r="E54" s="28"/>
    </row>
    <row r="55" spans="1:26" s="27" customFormat="1" x14ac:dyDescent="0.3">
      <c r="B55" s="216" t="s">
        <v>28</v>
      </c>
      <c r="C55" s="216" t="s">
        <v>27</v>
      </c>
      <c r="D55" s="214" t="s">
        <v>34</v>
      </c>
      <c r="E55" s="214"/>
    </row>
    <row r="56" spans="1:26" s="27" customFormat="1" x14ac:dyDescent="0.3">
      <c r="B56" s="217"/>
      <c r="C56" s="217"/>
      <c r="D56" s="168" t="s">
        <v>23</v>
      </c>
      <c r="E56" s="57" t="s">
        <v>24</v>
      </c>
    </row>
    <row r="57" spans="1:26" s="27" customFormat="1" ht="30.6" customHeight="1" x14ac:dyDescent="0.3">
      <c r="B57" s="55" t="s">
        <v>21</v>
      </c>
      <c r="C57" s="56" t="s">
        <v>202</v>
      </c>
      <c r="D57" s="85" t="s">
        <v>152</v>
      </c>
      <c r="E57" s="54"/>
      <c r="F57" s="29"/>
      <c r="G57" s="29"/>
      <c r="H57" s="29"/>
      <c r="I57" s="29"/>
      <c r="J57" s="29"/>
      <c r="K57" s="29"/>
      <c r="L57" s="29"/>
      <c r="M57" s="29"/>
    </row>
    <row r="58" spans="1:26" s="27" customFormat="1" ht="30" customHeight="1" x14ac:dyDescent="0.3">
      <c r="B58" s="55" t="s">
        <v>25</v>
      </c>
      <c r="C58" s="56" t="s">
        <v>201</v>
      </c>
      <c r="D58" s="85"/>
      <c r="E58" s="54" t="s">
        <v>152</v>
      </c>
    </row>
    <row r="59" spans="1:26" s="27" customFormat="1" x14ac:dyDescent="0.3">
      <c r="B59" s="30"/>
      <c r="C59" s="212"/>
      <c r="D59" s="212"/>
      <c r="E59" s="212"/>
      <c r="F59" s="212"/>
      <c r="G59" s="212"/>
      <c r="H59" s="212"/>
      <c r="I59" s="212"/>
      <c r="J59" s="212"/>
      <c r="K59" s="212"/>
      <c r="L59" s="212"/>
      <c r="M59" s="212"/>
      <c r="N59" s="212"/>
    </row>
    <row r="60" spans="1:26" ht="28.2" customHeight="1" thickBot="1" x14ac:dyDescent="0.35"/>
    <row r="61" spans="1:26" ht="26.4" thickBot="1" x14ac:dyDescent="0.35">
      <c r="B61" s="211" t="s">
        <v>96</v>
      </c>
      <c r="C61" s="211"/>
      <c r="D61" s="211"/>
      <c r="E61" s="211"/>
      <c r="F61" s="211"/>
      <c r="G61" s="211"/>
      <c r="H61" s="211"/>
      <c r="I61" s="211"/>
      <c r="J61" s="211"/>
      <c r="K61" s="211"/>
      <c r="L61" s="211"/>
      <c r="M61" s="211"/>
      <c r="N61" s="211"/>
    </row>
    <row r="64" spans="1:26" ht="109.5" customHeight="1" x14ac:dyDescent="0.3">
      <c r="B64" s="107" t="s">
        <v>143</v>
      </c>
      <c r="C64" s="63" t="s">
        <v>2</v>
      </c>
      <c r="D64" s="158" t="s">
        <v>98</v>
      </c>
      <c r="E64" s="63" t="s">
        <v>97</v>
      </c>
      <c r="F64" s="63" t="s">
        <v>99</v>
      </c>
      <c r="G64" s="63" t="s">
        <v>100</v>
      </c>
      <c r="H64" s="63" t="s">
        <v>101</v>
      </c>
      <c r="I64" s="63" t="s">
        <v>102</v>
      </c>
      <c r="J64" s="63" t="s">
        <v>103</v>
      </c>
      <c r="K64" s="63" t="s">
        <v>104</v>
      </c>
      <c r="L64" s="63" t="s">
        <v>105</v>
      </c>
      <c r="M64" s="84" t="s">
        <v>106</v>
      </c>
      <c r="N64" s="84" t="s">
        <v>107</v>
      </c>
      <c r="O64" s="198" t="s">
        <v>3</v>
      </c>
      <c r="P64" s="200"/>
      <c r="Q64" s="63" t="s">
        <v>18</v>
      </c>
    </row>
    <row r="65" spans="2:17" x14ac:dyDescent="0.3">
      <c r="B65" s="3" t="s">
        <v>155</v>
      </c>
      <c r="C65" s="3" t="s">
        <v>156</v>
      </c>
      <c r="D65" s="85" t="s">
        <v>188</v>
      </c>
      <c r="E65" s="53">
        <v>575</v>
      </c>
      <c r="F65" s="53"/>
      <c r="G65" s="53"/>
      <c r="H65" s="53"/>
      <c r="I65" s="53" t="s">
        <v>130</v>
      </c>
      <c r="J65" s="53"/>
      <c r="K65" s="110"/>
      <c r="L65" s="110"/>
      <c r="M65" s="110"/>
      <c r="N65" s="110"/>
      <c r="O65" s="201" t="s">
        <v>193</v>
      </c>
      <c r="P65" s="202"/>
      <c r="Q65" s="110" t="s">
        <v>130</v>
      </c>
    </row>
    <row r="66" spans="2:17" x14ac:dyDescent="0.3">
      <c r="B66" s="8" t="s">
        <v>1</v>
      </c>
    </row>
    <row r="67" spans="2:17" x14ac:dyDescent="0.3">
      <c r="B67" s="8" t="s">
        <v>37</v>
      </c>
    </row>
    <row r="68" spans="2:17" x14ac:dyDescent="0.3">
      <c r="B68" s="8" t="s">
        <v>61</v>
      </c>
    </row>
    <row r="70" spans="2:17" ht="15" thickBot="1" x14ac:dyDescent="0.35"/>
    <row r="71" spans="2:17" ht="26.4" thickBot="1" x14ac:dyDescent="0.35">
      <c r="B71" s="224" t="s">
        <v>38</v>
      </c>
      <c r="C71" s="225"/>
      <c r="D71" s="225"/>
      <c r="E71" s="225"/>
      <c r="F71" s="225"/>
      <c r="G71" s="225"/>
      <c r="H71" s="225"/>
      <c r="I71" s="225"/>
      <c r="J71" s="225"/>
      <c r="K71" s="225"/>
      <c r="L71" s="225"/>
      <c r="M71" s="225"/>
      <c r="N71" s="226"/>
    </row>
    <row r="73" spans="2:17" ht="76.5" customHeight="1" x14ac:dyDescent="0.3">
      <c r="B73" s="52" t="s">
        <v>0</v>
      </c>
      <c r="C73" s="52" t="s">
        <v>39</v>
      </c>
      <c r="D73" s="158" t="s">
        <v>40</v>
      </c>
      <c r="E73" s="52" t="s">
        <v>108</v>
      </c>
      <c r="F73" s="52" t="s">
        <v>110</v>
      </c>
      <c r="G73" s="52" t="s">
        <v>111</v>
      </c>
      <c r="H73" s="52" t="s">
        <v>112</v>
      </c>
      <c r="I73" s="52" t="s">
        <v>109</v>
      </c>
      <c r="J73" s="198" t="s">
        <v>113</v>
      </c>
      <c r="K73" s="199"/>
      <c r="L73" s="200"/>
      <c r="M73" s="52" t="s">
        <v>117</v>
      </c>
      <c r="N73" s="52" t="s">
        <v>41</v>
      </c>
      <c r="O73" s="52" t="s">
        <v>42</v>
      </c>
      <c r="P73" s="198" t="s">
        <v>3</v>
      </c>
      <c r="Q73" s="200"/>
    </row>
    <row r="74" spans="2:17" ht="64.5" customHeight="1" x14ac:dyDescent="0.3">
      <c r="B74" s="79" t="s">
        <v>43</v>
      </c>
      <c r="C74" s="69">
        <v>1</v>
      </c>
      <c r="D74" s="143" t="s">
        <v>163</v>
      </c>
      <c r="E74" s="69">
        <v>1017150510</v>
      </c>
      <c r="F74" s="69" t="s">
        <v>157</v>
      </c>
      <c r="G74" s="69" t="s">
        <v>158</v>
      </c>
      <c r="H74" s="152">
        <v>40816</v>
      </c>
      <c r="I74" s="151"/>
      <c r="J74" s="102" t="s">
        <v>159</v>
      </c>
      <c r="K74" s="151" t="s">
        <v>164</v>
      </c>
      <c r="L74" s="151" t="s">
        <v>165</v>
      </c>
      <c r="M74" s="69" t="s">
        <v>130</v>
      </c>
      <c r="N74" s="69" t="s">
        <v>131</v>
      </c>
      <c r="O74" s="69" t="s">
        <v>130</v>
      </c>
      <c r="P74" s="197" t="s">
        <v>168</v>
      </c>
      <c r="Q74" s="197"/>
    </row>
    <row r="75" spans="2:17" ht="123" customHeight="1" x14ac:dyDescent="0.3">
      <c r="B75" s="87" t="s">
        <v>43</v>
      </c>
      <c r="C75" s="69">
        <v>1</v>
      </c>
      <c r="D75" s="143" t="s">
        <v>166</v>
      </c>
      <c r="E75" s="69">
        <v>36068394</v>
      </c>
      <c r="F75" s="69" t="s">
        <v>157</v>
      </c>
      <c r="G75" s="69" t="s">
        <v>167</v>
      </c>
      <c r="H75" s="152">
        <v>37588</v>
      </c>
      <c r="I75" s="151"/>
      <c r="J75" s="69" t="s">
        <v>194</v>
      </c>
      <c r="K75" s="151" t="s">
        <v>195</v>
      </c>
      <c r="L75" s="151" t="s">
        <v>169</v>
      </c>
      <c r="M75" s="69" t="s">
        <v>130</v>
      </c>
      <c r="N75" s="175" t="s">
        <v>130</v>
      </c>
      <c r="O75" s="69" t="s">
        <v>130</v>
      </c>
      <c r="P75" s="201" t="s">
        <v>193</v>
      </c>
      <c r="Q75" s="202"/>
    </row>
    <row r="76" spans="2:17" ht="72" customHeight="1" x14ac:dyDescent="0.3">
      <c r="B76" s="87" t="s">
        <v>170</v>
      </c>
      <c r="C76" s="69">
        <v>1</v>
      </c>
      <c r="D76" s="143" t="s">
        <v>171</v>
      </c>
      <c r="E76" s="69">
        <v>26442486</v>
      </c>
      <c r="F76" s="69" t="s">
        <v>157</v>
      </c>
      <c r="G76" s="69" t="s">
        <v>167</v>
      </c>
      <c r="H76" s="152">
        <v>38310</v>
      </c>
      <c r="I76" s="151">
        <v>129656</v>
      </c>
      <c r="J76" s="69" t="s">
        <v>172</v>
      </c>
      <c r="K76" s="151" t="s">
        <v>173</v>
      </c>
      <c r="L76" s="151" t="s">
        <v>174</v>
      </c>
      <c r="M76" s="69" t="s">
        <v>130</v>
      </c>
      <c r="N76" s="69" t="s">
        <v>130</v>
      </c>
      <c r="O76" s="69" t="s">
        <v>130</v>
      </c>
      <c r="P76" s="201"/>
      <c r="Q76" s="202"/>
    </row>
    <row r="77" spans="2:17" ht="68.25" customHeight="1" x14ac:dyDescent="0.3">
      <c r="B77" s="87" t="s">
        <v>170</v>
      </c>
      <c r="C77" s="69">
        <v>1</v>
      </c>
      <c r="D77" s="143" t="s">
        <v>175</v>
      </c>
      <c r="E77" s="69">
        <v>1075230495</v>
      </c>
      <c r="F77" s="69" t="s">
        <v>157</v>
      </c>
      <c r="G77" s="69" t="s">
        <v>158</v>
      </c>
      <c r="H77" s="152">
        <v>40325</v>
      </c>
      <c r="I77" s="151">
        <v>133929</v>
      </c>
      <c r="J77" s="69" t="s">
        <v>176</v>
      </c>
      <c r="K77" s="151" t="s">
        <v>177</v>
      </c>
      <c r="L77" s="151" t="s">
        <v>157</v>
      </c>
      <c r="M77" s="69" t="s">
        <v>130</v>
      </c>
      <c r="N77" s="69" t="s">
        <v>130</v>
      </c>
      <c r="O77" s="69" t="s">
        <v>130</v>
      </c>
      <c r="P77" s="201"/>
      <c r="Q77" s="202"/>
    </row>
    <row r="78" spans="2:17" ht="29.25" customHeight="1" x14ac:dyDescent="0.3">
      <c r="B78" s="87" t="s">
        <v>170</v>
      </c>
      <c r="C78" s="69">
        <v>1</v>
      </c>
      <c r="D78" s="143" t="s">
        <v>178</v>
      </c>
      <c r="E78" s="69">
        <v>55180178</v>
      </c>
      <c r="F78" s="69" t="s">
        <v>157</v>
      </c>
      <c r="G78" s="108" t="s">
        <v>181</v>
      </c>
      <c r="H78" s="152">
        <v>36776</v>
      </c>
      <c r="I78" s="151"/>
      <c r="J78" s="69" t="s">
        <v>179</v>
      </c>
      <c r="K78" s="69" t="s">
        <v>180</v>
      </c>
      <c r="L78" s="151" t="s">
        <v>182</v>
      </c>
      <c r="M78" s="69" t="s">
        <v>130</v>
      </c>
      <c r="N78" s="69" t="s">
        <v>130</v>
      </c>
      <c r="O78" s="69" t="s">
        <v>130</v>
      </c>
      <c r="P78" s="201"/>
      <c r="Q78" s="202"/>
    </row>
    <row r="79" spans="2:17" ht="33" customHeight="1" x14ac:dyDescent="0.3">
      <c r="B79" s="79" t="s">
        <v>170</v>
      </c>
      <c r="C79" s="69">
        <v>1</v>
      </c>
      <c r="D79" s="143" t="s">
        <v>183</v>
      </c>
      <c r="E79" s="69">
        <v>26427113</v>
      </c>
      <c r="F79" s="69" t="s">
        <v>157</v>
      </c>
      <c r="G79" s="69" t="s">
        <v>167</v>
      </c>
      <c r="H79" s="152">
        <v>39899</v>
      </c>
      <c r="I79" s="151">
        <v>113923</v>
      </c>
      <c r="J79" s="69" t="s">
        <v>184</v>
      </c>
      <c r="K79" s="151" t="s">
        <v>185</v>
      </c>
      <c r="L79" s="151" t="s">
        <v>157</v>
      </c>
      <c r="M79" s="69" t="s">
        <v>130</v>
      </c>
      <c r="N79" s="69" t="s">
        <v>130</v>
      </c>
      <c r="O79" s="69" t="s">
        <v>130</v>
      </c>
      <c r="P79" s="197"/>
      <c r="Q79" s="197"/>
    </row>
    <row r="81" spans="1:17" ht="15" thickBot="1" x14ac:dyDescent="0.35"/>
    <row r="82" spans="1:17" ht="26.4" thickBot="1" x14ac:dyDescent="0.35">
      <c r="B82" s="224" t="s">
        <v>45</v>
      </c>
      <c r="C82" s="225"/>
      <c r="D82" s="225"/>
      <c r="E82" s="225"/>
      <c r="F82" s="225"/>
      <c r="G82" s="225"/>
      <c r="H82" s="225"/>
      <c r="I82" s="225"/>
      <c r="J82" s="225"/>
      <c r="K82" s="225"/>
      <c r="L82" s="225"/>
      <c r="M82" s="225"/>
      <c r="N82" s="226"/>
    </row>
    <row r="85" spans="1:17" ht="46.2" customHeight="1" x14ac:dyDescent="0.3">
      <c r="B85" s="63" t="s">
        <v>33</v>
      </c>
      <c r="C85" s="63" t="s">
        <v>46</v>
      </c>
      <c r="D85" s="198" t="s">
        <v>3</v>
      </c>
      <c r="E85" s="200"/>
    </row>
    <row r="86" spans="1:17" ht="46.95" customHeight="1" x14ac:dyDescent="0.3">
      <c r="B86" s="64" t="s">
        <v>118</v>
      </c>
      <c r="C86" s="58" t="s">
        <v>130</v>
      </c>
      <c r="D86" s="230"/>
      <c r="E86" s="230"/>
    </row>
    <row r="89" spans="1:17" ht="25.8" x14ac:dyDescent="0.3">
      <c r="B89" s="203" t="s">
        <v>62</v>
      </c>
      <c r="C89" s="204"/>
      <c r="D89" s="204"/>
      <c r="E89" s="204"/>
      <c r="F89" s="204"/>
      <c r="G89" s="204"/>
      <c r="H89" s="204"/>
      <c r="I89" s="204"/>
      <c r="J89" s="204"/>
      <c r="K89" s="204"/>
      <c r="L89" s="204"/>
      <c r="M89" s="204"/>
      <c r="N89" s="204"/>
      <c r="O89" s="204"/>
      <c r="P89" s="204"/>
    </row>
    <row r="91" spans="1:17" ht="15" thickBot="1" x14ac:dyDescent="0.35"/>
    <row r="92" spans="1:17" ht="26.4" thickBot="1" x14ac:dyDescent="0.35">
      <c r="B92" s="224" t="s">
        <v>53</v>
      </c>
      <c r="C92" s="225"/>
      <c r="D92" s="225"/>
      <c r="E92" s="225"/>
      <c r="F92" s="225"/>
      <c r="G92" s="225"/>
      <c r="H92" s="225"/>
      <c r="I92" s="225"/>
      <c r="J92" s="225"/>
      <c r="K92" s="225"/>
      <c r="L92" s="225"/>
      <c r="M92" s="225"/>
      <c r="N92" s="226"/>
    </row>
    <row r="94" spans="1:17" ht="15" thickBot="1" x14ac:dyDescent="0.35">
      <c r="M94" s="60"/>
      <c r="N94" s="60"/>
    </row>
    <row r="95" spans="1:17" s="96" customFormat="1" ht="109.5" customHeight="1" x14ac:dyDescent="0.3">
      <c r="B95" s="105" t="s">
        <v>139</v>
      </c>
      <c r="C95" s="105" t="s">
        <v>140</v>
      </c>
      <c r="D95" s="165" t="s">
        <v>141</v>
      </c>
      <c r="E95" s="105" t="s">
        <v>44</v>
      </c>
      <c r="F95" s="105" t="s">
        <v>22</v>
      </c>
      <c r="G95" s="105" t="s">
        <v>95</v>
      </c>
      <c r="H95" s="105" t="s">
        <v>17</v>
      </c>
      <c r="I95" s="105" t="s">
        <v>10</v>
      </c>
      <c r="J95" s="105" t="s">
        <v>31</v>
      </c>
      <c r="K95" s="105" t="s">
        <v>60</v>
      </c>
      <c r="L95" s="105" t="s">
        <v>20</v>
      </c>
      <c r="M95" s="92" t="s">
        <v>26</v>
      </c>
      <c r="N95" s="105" t="s">
        <v>142</v>
      </c>
      <c r="O95" s="105" t="s">
        <v>36</v>
      </c>
      <c r="P95" s="106" t="s">
        <v>11</v>
      </c>
      <c r="Q95" s="106" t="s">
        <v>19</v>
      </c>
    </row>
    <row r="96" spans="1:17" s="101" customFormat="1" x14ac:dyDescent="0.3">
      <c r="A96" s="43"/>
      <c r="B96" s="45"/>
      <c r="C96" s="102"/>
      <c r="D96" s="166"/>
      <c r="E96" s="98"/>
      <c r="F96" s="99"/>
      <c r="G96" s="99"/>
      <c r="H96" s="99"/>
      <c r="I96" s="100"/>
      <c r="J96" s="100"/>
      <c r="K96" s="103"/>
      <c r="L96" s="103"/>
      <c r="M96" s="136"/>
      <c r="N96" s="103"/>
      <c r="O96" s="24"/>
      <c r="P96" s="24"/>
      <c r="Q96" s="139"/>
    </row>
    <row r="97" spans="2:17" x14ac:dyDescent="0.3">
      <c r="B97" s="27"/>
      <c r="C97" s="27"/>
      <c r="D97" s="167"/>
      <c r="E97" s="28"/>
      <c r="F97" s="27"/>
      <c r="G97" s="27"/>
      <c r="H97" s="27"/>
      <c r="I97" s="27"/>
      <c r="J97" s="27"/>
      <c r="K97" s="27"/>
      <c r="L97" s="27"/>
      <c r="M97" s="27"/>
      <c r="N97" s="27"/>
      <c r="O97" s="27"/>
      <c r="P97" s="27"/>
    </row>
    <row r="98" spans="2:17" ht="18" x14ac:dyDescent="0.3">
      <c r="B98" s="55" t="s">
        <v>32</v>
      </c>
      <c r="C98" s="68" t="s">
        <v>190</v>
      </c>
      <c r="H98" s="29"/>
      <c r="I98" s="29"/>
      <c r="J98" s="29"/>
      <c r="K98" s="29"/>
      <c r="L98" s="29"/>
      <c r="M98" s="29"/>
      <c r="N98" s="27"/>
      <c r="O98" s="27"/>
      <c r="P98" s="27"/>
    </row>
    <row r="100" spans="2:17" ht="15" thickBot="1" x14ac:dyDescent="0.35"/>
    <row r="101" spans="2:17" ht="37.200000000000003" customHeight="1" thickBot="1" x14ac:dyDescent="0.35">
      <c r="B101" s="71" t="s">
        <v>48</v>
      </c>
      <c r="C101" s="72" t="s">
        <v>49</v>
      </c>
      <c r="D101" s="169" t="s">
        <v>50</v>
      </c>
      <c r="E101" s="72" t="s">
        <v>54</v>
      </c>
    </row>
    <row r="102" spans="2:17" ht="41.4" customHeight="1" x14ac:dyDescent="0.3">
      <c r="B102" s="62" t="s">
        <v>119</v>
      </c>
      <c r="C102" s="65">
        <v>20</v>
      </c>
      <c r="D102" s="170">
        <v>0</v>
      </c>
      <c r="E102" s="227">
        <f>+D102+D103+D104</f>
        <v>0</v>
      </c>
    </row>
    <row r="103" spans="2:17" x14ac:dyDescent="0.3">
      <c r="B103" s="62" t="s">
        <v>120</v>
      </c>
      <c r="C103" s="53">
        <v>30</v>
      </c>
      <c r="D103" s="3">
        <v>0</v>
      </c>
      <c r="E103" s="228"/>
    </row>
    <row r="104" spans="2:17" ht="15" thickBot="1" x14ac:dyDescent="0.35">
      <c r="B104" s="62" t="s">
        <v>121</v>
      </c>
      <c r="C104" s="67">
        <v>40</v>
      </c>
      <c r="D104" s="171">
        <v>0</v>
      </c>
      <c r="E104" s="229"/>
    </row>
    <row r="106" spans="2:17" ht="15" thickBot="1" x14ac:dyDescent="0.35"/>
    <row r="107" spans="2:17" ht="26.4" thickBot="1" x14ac:dyDescent="0.35">
      <c r="B107" s="224" t="s">
        <v>51</v>
      </c>
      <c r="C107" s="225"/>
      <c r="D107" s="225"/>
      <c r="E107" s="225"/>
      <c r="F107" s="225"/>
      <c r="G107" s="225"/>
      <c r="H107" s="225"/>
      <c r="I107" s="225"/>
      <c r="J107" s="225"/>
      <c r="K107" s="225"/>
      <c r="L107" s="225"/>
      <c r="M107" s="225"/>
      <c r="N107" s="226"/>
    </row>
    <row r="109" spans="2:17" ht="76.5" customHeight="1" x14ac:dyDescent="0.3">
      <c r="B109" s="52" t="s">
        <v>0</v>
      </c>
      <c r="C109" s="52" t="s">
        <v>39</v>
      </c>
      <c r="D109" s="158" t="s">
        <v>40</v>
      </c>
      <c r="E109" s="52" t="s">
        <v>108</v>
      </c>
      <c r="F109" s="52" t="s">
        <v>110</v>
      </c>
      <c r="G109" s="52" t="s">
        <v>111</v>
      </c>
      <c r="H109" s="52" t="s">
        <v>112</v>
      </c>
      <c r="I109" s="52" t="s">
        <v>109</v>
      </c>
      <c r="J109" s="198" t="s">
        <v>113</v>
      </c>
      <c r="K109" s="199"/>
      <c r="L109" s="200"/>
      <c r="M109" s="52" t="s">
        <v>117</v>
      </c>
      <c r="N109" s="52" t="s">
        <v>41</v>
      </c>
      <c r="O109" s="52" t="s">
        <v>42</v>
      </c>
      <c r="P109" s="198" t="s">
        <v>3</v>
      </c>
      <c r="Q109" s="200"/>
    </row>
    <row r="110" spans="2:17" ht="60.75" customHeight="1" x14ac:dyDescent="0.3">
      <c r="B110" s="79" t="s">
        <v>192</v>
      </c>
      <c r="C110" s="79"/>
      <c r="D110" s="3"/>
      <c r="E110" s="3"/>
      <c r="F110" s="3"/>
      <c r="G110" s="3"/>
      <c r="H110" s="3"/>
      <c r="I110" s="4"/>
      <c r="J110" s="1" t="s">
        <v>114</v>
      </c>
      <c r="K110" s="86" t="s">
        <v>115</v>
      </c>
      <c r="L110" s="85" t="s">
        <v>116</v>
      </c>
      <c r="M110" s="58"/>
      <c r="N110" s="58"/>
      <c r="O110" s="58"/>
      <c r="P110" s="197" t="s">
        <v>191</v>
      </c>
      <c r="Q110" s="197"/>
    </row>
    <row r="111" spans="2:17" ht="60.75" customHeight="1" x14ac:dyDescent="0.3">
      <c r="B111" s="79" t="s">
        <v>125</v>
      </c>
      <c r="C111" s="79"/>
      <c r="D111" s="3"/>
      <c r="E111" s="3"/>
      <c r="F111" s="3"/>
      <c r="G111" s="3"/>
      <c r="H111" s="3"/>
      <c r="I111" s="4"/>
      <c r="J111" s="1"/>
      <c r="K111" s="86"/>
      <c r="L111" s="85"/>
      <c r="M111" s="58"/>
      <c r="N111" s="58"/>
      <c r="O111" s="58"/>
      <c r="P111" s="197" t="s">
        <v>191</v>
      </c>
      <c r="Q111" s="197"/>
    </row>
    <row r="112" spans="2:17" ht="33.6" customHeight="1" x14ac:dyDescent="0.3">
      <c r="B112" s="79" t="s">
        <v>126</v>
      </c>
      <c r="C112" s="79"/>
      <c r="D112" s="3"/>
      <c r="E112" s="3"/>
      <c r="F112" s="3"/>
      <c r="G112" s="3"/>
      <c r="H112" s="3"/>
      <c r="I112" s="4"/>
      <c r="J112" s="1"/>
      <c r="K112" s="85"/>
      <c r="L112" s="85"/>
      <c r="M112" s="58"/>
      <c r="N112" s="58"/>
      <c r="O112" s="58"/>
      <c r="P112" s="197" t="s">
        <v>191</v>
      </c>
      <c r="Q112" s="197"/>
    </row>
    <row r="115" spans="1:7" ht="15" thickBot="1" x14ac:dyDescent="0.35"/>
    <row r="116" spans="1:7" ht="54" customHeight="1" x14ac:dyDescent="0.3">
      <c r="B116" s="70" t="s">
        <v>33</v>
      </c>
      <c r="C116" s="70" t="s">
        <v>48</v>
      </c>
      <c r="D116" s="158" t="s">
        <v>49</v>
      </c>
      <c r="E116" s="70" t="s">
        <v>50</v>
      </c>
      <c r="F116" s="72" t="s">
        <v>55</v>
      </c>
      <c r="G116" s="82"/>
    </row>
    <row r="117" spans="1:7" ht="120.75" customHeight="1" x14ac:dyDescent="0.2">
      <c r="B117" s="218" t="s">
        <v>52</v>
      </c>
      <c r="C117" s="5" t="s">
        <v>122</v>
      </c>
      <c r="D117" s="153">
        <v>25</v>
      </c>
      <c r="E117" s="66">
        <v>0</v>
      </c>
      <c r="F117" s="219">
        <f>+E117+E118+E119</f>
        <v>0</v>
      </c>
      <c r="G117" s="83"/>
    </row>
    <row r="118" spans="1:7" ht="76.2" customHeight="1" x14ac:dyDescent="0.2">
      <c r="B118" s="218"/>
      <c r="C118" s="5" t="s">
        <v>123</v>
      </c>
      <c r="D118" s="154">
        <v>25</v>
      </c>
      <c r="E118" s="66">
        <v>0</v>
      </c>
      <c r="F118" s="220"/>
      <c r="G118" s="83"/>
    </row>
    <row r="119" spans="1:7" ht="71.25" customHeight="1" x14ac:dyDescent="0.3">
      <c r="B119" s="218"/>
      <c r="C119" s="155" t="s">
        <v>124</v>
      </c>
      <c r="D119" s="153">
        <v>10</v>
      </c>
      <c r="E119" s="66">
        <v>0</v>
      </c>
      <c r="F119" s="221"/>
      <c r="G119" s="83"/>
    </row>
    <row r="120" spans="1:7" x14ac:dyDescent="0.3">
      <c r="C120"/>
    </row>
    <row r="121" spans="1:7" x14ac:dyDescent="0.3">
      <c r="A121" s="8" t="s">
        <v>154</v>
      </c>
      <c r="B121" s="61" t="s">
        <v>56</v>
      </c>
    </row>
    <row r="124" spans="1:7" x14ac:dyDescent="0.3">
      <c r="B124" s="73" t="s">
        <v>33</v>
      </c>
      <c r="C124" s="73" t="s">
        <v>57</v>
      </c>
      <c r="D124" s="164" t="s">
        <v>50</v>
      </c>
      <c r="E124" s="70" t="s">
        <v>16</v>
      </c>
    </row>
    <row r="125" spans="1:7" ht="27.6" x14ac:dyDescent="0.3">
      <c r="B125" s="2" t="s">
        <v>58</v>
      </c>
      <c r="C125" s="6">
        <v>40</v>
      </c>
      <c r="D125" s="3">
        <f>+E102</f>
        <v>0</v>
      </c>
      <c r="E125" s="222">
        <f>+D125+D126</f>
        <v>0</v>
      </c>
    </row>
    <row r="126" spans="1:7" ht="41.4" x14ac:dyDescent="0.3">
      <c r="B126" s="2" t="s">
        <v>59</v>
      </c>
      <c r="C126" s="6">
        <v>60</v>
      </c>
      <c r="D126" s="3">
        <f>+F117</f>
        <v>0</v>
      </c>
      <c r="E126" s="223"/>
    </row>
    <row r="137" spans="1:1" x14ac:dyDescent="0.3">
      <c r="A137" s="8" t="s">
        <v>189</v>
      </c>
    </row>
  </sheetData>
  <mergeCells count="42">
    <mergeCell ref="O65:P65"/>
    <mergeCell ref="B117:B119"/>
    <mergeCell ref="F117:F119"/>
    <mergeCell ref="E125:E126"/>
    <mergeCell ref="B2:P2"/>
    <mergeCell ref="B89:P89"/>
    <mergeCell ref="B107:N107"/>
    <mergeCell ref="E102:E104"/>
    <mergeCell ref="B82:N82"/>
    <mergeCell ref="D85:E85"/>
    <mergeCell ref="D86:E86"/>
    <mergeCell ref="B92:N92"/>
    <mergeCell ref="P73:Q73"/>
    <mergeCell ref="B71:N71"/>
    <mergeCell ref="E40:E41"/>
    <mergeCell ref="O64:P64"/>
    <mergeCell ref="B61:N61"/>
    <mergeCell ref="C59:N59"/>
    <mergeCell ref="B14:C21"/>
    <mergeCell ref="D55:E55"/>
    <mergeCell ref="M45:N45"/>
    <mergeCell ref="B55:B56"/>
    <mergeCell ref="C55:C56"/>
    <mergeCell ref="B4:P4"/>
    <mergeCell ref="B22:C22"/>
    <mergeCell ref="C6:N6"/>
    <mergeCell ref="C7:N7"/>
    <mergeCell ref="C8:N8"/>
    <mergeCell ref="C9:N9"/>
    <mergeCell ref="C10:E10"/>
    <mergeCell ref="P110:Q110"/>
    <mergeCell ref="P112:Q112"/>
    <mergeCell ref="J73:L73"/>
    <mergeCell ref="P74:Q74"/>
    <mergeCell ref="P79:Q79"/>
    <mergeCell ref="P78:Q78"/>
    <mergeCell ref="P75:Q75"/>
    <mergeCell ref="P76:Q76"/>
    <mergeCell ref="P77:Q77"/>
    <mergeCell ref="J109:L109"/>
    <mergeCell ref="P109:Q109"/>
    <mergeCell ref="P111:Q111"/>
  </mergeCells>
  <dataValidations count="2">
    <dataValidation type="decimal" allowBlank="1" showInputMessage="1" showErrorMessage="1" sqref="WVH983042 WLL983042 C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C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C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C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C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C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C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C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C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C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C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C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C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C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C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2 A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A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A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A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A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A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A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A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A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A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A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A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A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A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A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workbookViewId="0">
      <selection sqref="A1:E40"/>
    </sheetView>
  </sheetViews>
  <sheetFormatPr baseColWidth="10" defaultColWidth="11.44140625" defaultRowHeight="15.6" x14ac:dyDescent="0.3"/>
  <cols>
    <col min="1" max="1" width="24.88671875" style="134" customWidth="1"/>
    <col min="2" max="2" width="55.5546875" style="134" customWidth="1"/>
    <col min="3" max="3" width="41.33203125" style="134" customWidth="1"/>
    <col min="4" max="4" width="29.44140625" style="134" customWidth="1"/>
    <col min="5" max="5" width="29.109375" style="134" customWidth="1"/>
    <col min="6" max="16384" width="11.44140625" style="93"/>
  </cols>
  <sheetData>
    <row r="1" spans="1:5" x14ac:dyDescent="0.3">
      <c r="A1" s="238" t="s">
        <v>85</v>
      </c>
      <c r="B1" s="239"/>
      <c r="C1" s="239"/>
      <c r="D1" s="239"/>
      <c r="E1" s="113"/>
    </row>
    <row r="2" spans="1:5" x14ac:dyDescent="0.3">
      <c r="A2" s="114"/>
      <c r="B2" s="240" t="s">
        <v>73</v>
      </c>
      <c r="C2" s="240"/>
      <c r="D2" s="240"/>
      <c r="E2" s="115"/>
    </row>
    <row r="3" spans="1:5" x14ac:dyDescent="0.3">
      <c r="A3" s="116"/>
      <c r="B3" s="240" t="s">
        <v>144</v>
      </c>
      <c r="C3" s="240"/>
      <c r="D3" s="240"/>
      <c r="E3" s="117"/>
    </row>
    <row r="4" spans="1:5" thickBot="1" x14ac:dyDescent="0.35">
      <c r="A4" s="118"/>
      <c r="B4" s="119"/>
      <c r="C4" s="119"/>
      <c r="D4" s="119"/>
      <c r="E4" s="120"/>
    </row>
    <row r="5" spans="1:5" ht="16.2" thickBot="1" x14ac:dyDescent="0.35">
      <c r="A5" s="118"/>
      <c r="B5" s="121" t="s">
        <v>74</v>
      </c>
      <c r="C5" s="241" t="s">
        <v>159</v>
      </c>
      <c r="D5" s="242"/>
      <c r="E5" s="120"/>
    </row>
    <row r="6" spans="1:5" ht="16.2" thickBot="1" x14ac:dyDescent="0.35">
      <c r="A6" s="118"/>
      <c r="B6" s="140" t="s">
        <v>75</v>
      </c>
      <c r="C6" s="243" t="s">
        <v>211</v>
      </c>
      <c r="D6" s="244"/>
      <c r="E6" s="120"/>
    </row>
    <row r="7" spans="1:5" ht="16.2" thickBot="1" x14ac:dyDescent="0.35">
      <c r="A7" s="118"/>
      <c r="B7" s="140" t="s">
        <v>145</v>
      </c>
      <c r="C7" s="236" t="s">
        <v>146</v>
      </c>
      <c r="D7" s="237"/>
      <c r="E7" s="120"/>
    </row>
    <row r="8" spans="1:5" ht="16.2" thickBot="1" x14ac:dyDescent="0.35">
      <c r="A8" s="118"/>
      <c r="B8" s="141" t="s">
        <v>212</v>
      </c>
      <c r="C8" s="231">
        <v>1200761575</v>
      </c>
      <c r="D8" s="232"/>
      <c r="E8" s="120"/>
    </row>
    <row r="9" spans="1:5" ht="16.2" thickBot="1" x14ac:dyDescent="0.35">
      <c r="A9" s="118"/>
      <c r="B9" s="141" t="s">
        <v>213</v>
      </c>
      <c r="C9" s="231">
        <v>318326346</v>
      </c>
      <c r="D9" s="232"/>
      <c r="E9" s="120"/>
    </row>
    <row r="10" spans="1:5" ht="16.2" thickBot="1" x14ac:dyDescent="0.35">
      <c r="A10" s="118"/>
      <c r="B10" s="141" t="s">
        <v>214</v>
      </c>
      <c r="C10" s="231">
        <v>462525460</v>
      </c>
      <c r="D10" s="232"/>
      <c r="E10" s="120"/>
    </row>
    <row r="11" spans="1:5" ht="16.2" thickBot="1" x14ac:dyDescent="0.35">
      <c r="A11" s="118"/>
      <c r="B11" s="141"/>
      <c r="C11" s="231"/>
      <c r="D11" s="232"/>
      <c r="E11" s="120"/>
    </row>
    <row r="12" spans="1:5" ht="31.8" thickBot="1" x14ac:dyDescent="0.35">
      <c r="A12" s="118"/>
      <c r="B12" s="142" t="s">
        <v>147</v>
      </c>
      <c r="C12" s="231">
        <f>SUM(C8:C11)</f>
        <v>1981613381</v>
      </c>
      <c r="D12" s="232"/>
      <c r="E12" s="120"/>
    </row>
    <row r="13" spans="1:5" ht="31.8" thickBot="1" x14ac:dyDescent="0.35">
      <c r="A13" s="118"/>
      <c r="B13" s="142" t="s">
        <v>148</v>
      </c>
      <c r="C13" s="231">
        <f>+C12/616000</f>
        <v>3216.9048392857144</v>
      </c>
      <c r="D13" s="232"/>
      <c r="E13" s="120"/>
    </row>
    <row r="14" spans="1:5" x14ac:dyDescent="0.3">
      <c r="A14" s="118"/>
      <c r="B14" s="119"/>
      <c r="C14" s="122"/>
      <c r="D14" s="123"/>
      <c r="E14" s="120"/>
    </row>
    <row r="15" spans="1:5" ht="16.2" thickBot="1" x14ac:dyDescent="0.35">
      <c r="A15" s="118"/>
      <c r="B15" s="119" t="s">
        <v>149</v>
      </c>
      <c r="C15" s="122"/>
      <c r="D15" s="123"/>
      <c r="E15" s="120"/>
    </row>
    <row r="16" spans="1:5" ht="15" x14ac:dyDescent="0.3">
      <c r="A16" s="118"/>
      <c r="B16" s="124" t="s">
        <v>76</v>
      </c>
      <c r="C16" s="253">
        <v>30544953</v>
      </c>
      <c r="D16" s="125"/>
      <c r="E16" s="120"/>
    </row>
    <row r="17" spans="1:5" ht="15" x14ac:dyDescent="0.3">
      <c r="A17" s="118"/>
      <c r="B17" s="118" t="s">
        <v>77</v>
      </c>
      <c r="C17" s="254">
        <v>43348009</v>
      </c>
      <c r="D17" s="120"/>
      <c r="E17" s="120"/>
    </row>
    <row r="18" spans="1:5" ht="15" x14ac:dyDescent="0.3">
      <c r="A18" s="118"/>
      <c r="B18" s="118" t="s">
        <v>78</v>
      </c>
      <c r="C18" s="254">
        <v>1386961</v>
      </c>
      <c r="D18" s="120"/>
      <c r="E18" s="120"/>
    </row>
    <row r="19" spans="1:5" thickBot="1" x14ac:dyDescent="0.35">
      <c r="A19" s="118"/>
      <c r="B19" s="126" t="s">
        <v>79</v>
      </c>
      <c r="C19" s="254">
        <v>18708083</v>
      </c>
      <c r="D19" s="127"/>
      <c r="E19" s="120"/>
    </row>
    <row r="20" spans="1:5" ht="16.2" thickBot="1" x14ac:dyDescent="0.35">
      <c r="A20" s="118"/>
      <c r="B20" s="233" t="s">
        <v>80</v>
      </c>
      <c r="C20" s="234"/>
      <c r="D20" s="235"/>
      <c r="E20" s="120"/>
    </row>
    <row r="21" spans="1:5" ht="16.2" thickBot="1" x14ac:dyDescent="0.35">
      <c r="A21" s="118"/>
      <c r="B21" s="233" t="s">
        <v>81</v>
      </c>
      <c r="C21" s="234"/>
      <c r="D21" s="235"/>
      <c r="E21" s="120"/>
    </row>
    <row r="22" spans="1:5" x14ac:dyDescent="0.3">
      <c r="A22" s="118"/>
      <c r="B22" s="128" t="s">
        <v>150</v>
      </c>
      <c r="C22" s="255">
        <f>C16/C18</f>
        <v>22.022935756665113</v>
      </c>
      <c r="D22" s="123" t="s">
        <v>65</v>
      </c>
      <c r="E22" s="120"/>
    </row>
    <row r="23" spans="1:5" ht="16.2" thickBot="1" x14ac:dyDescent="0.35">
      <c r="A23" s="118"/>
      <c r="B23" s="178" t="s">
        <v>82</v>
      </c>
      <c r="C23" s="256">
        <f>C19/C17</f>
        <v>0.431578829837375</v>
      </c>
      <c r="D23" s="129" t="s">
        <v>215</v>
      </c>
      <c r="E23" s="120"/>
    </row>
    <row r="24" spans="1:5" ht="16.2" thickBot="1" x14ac:dyDescent="0.35">
      <c r="A24" s="118"/>
      <c r="B24" s="130"/>
      <c r="C24" s="131"/>
      <c r="D24" s="119"/>
      <c r="E24" s="132"/>
    </row>
    <row r="25" spans="1:5" x14ac:dyDescent="0.3">
      <c r="A25" s="247"/>
      <c r="B25" s="248" t="s">
        <v>83</v>
      </c>
      <c r="C25" s="250" t="s">
        <v>216</v>
      </c>
      <c r="D25" s="251"/>
      <c r="E25" s="252"/>
    </row>
    <row r="26" spans="1:5" ht="16.2" thickBot="1" x14ac:dyDescent="0.35">
      <c r="A26" s="247"/>
      <c r="B26" s="249"/>
      <c r="C26" s="245" t="s">
        <v>84</v>
      </c>
      <c r="D26" s="246"/>
      <c r="E26" s="252"/>
    </row>
    <row r="27" spans="1:5" thickBot="1" x14ac:dyDescent="0.35">
      <c r="A27" s="126"/>
      <c r="B27" s="133"/>
      <c r="C27" s="133"/>
      <c r="D27" s="133"/>
      <c r="E27" s="127"/>
    </row>
    <row r="28" spans="1:5" x14ac:dyDescent="0.3">
      <c r="B28" s="135" t="s">
        <v>151</v>
      </c>
    </row>
  </sheetData>
  <mergeCells count="19">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 HIJAS DE LA CARIDAD 32</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2014-12-11T22:01:40Z</dcterms:modified>
</cp:coreProperties>
</file>